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787AA4AA-39C4-41F3-8725-F13B229728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-2030" sheetId="1" r:id="rId1"/>
    <sheet name="2025" sheetId="6" state="hidden" r:id="rId2"/>
    <sheet name="2026" sheetId="5" state="hidden" r:id="rId3"/>
    <sheet name="HTX" sheetId="4" state="hidden" r:id="rId4"/>
    <sheet name="Nong gnhieep" sheetId="3" state="hidden" r:id="rId5"/>
    <sheet name="CT Xa hoi" sheetId="2" state="hidden" r:id="rId6"/>
  </sheets>
  <definedNames>
    <definedName name="_xlnm.Print_Titles" localSheetId="1">'2025'!$5:$5</definedName>
    <definedName name="_xlnm.Print_Titles" localSheetId="2">'2026'!$6:$6</definedName>
    <definedName name="_xlnm.Print_Titles" localSheetId="0">'2026-2030'!$5:$5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5" l="1"/>
  <c r="H12" i="5"/>
  <c r="G12" i="5"/>
  <c r="G11" i="5"/>
  <c r="H11" i="5"/>
  <c r="H10" i="5"/>
  <c r="G10" i="5"/>
  <c r="H9" i="5"/>
  <c r="G9" i="5"/>
  <c r="A2" i="4"/>
  <c r="A2" i="3" s="1"/>
  <c r="A2" i="2" s="1"/>
  <c r="AK11" i="3" l="1"/>
  <c r="AL11" i="3"/>
  <c r="AM11" i="3"/>
  <c r="AO11" i="3"/>
  <c r="AP11" i="3"/>
  <c r="AQ11" i="3"/>
  <c r="AS11" i="3"/>
  <c r="AT11" i="3"/>
  <c r="AU11" i="3"/>
  <c r="AW11" i="3"/>
  <c r="AX11" i="3"/>
  <c r="AY11" i="3"/>
  <c r="BA11" i="3"/>
  <c r="BB11" i="3"/>
  <c r="BC11" i="3"/>
  <c r="BE11" i="3"/>
  <c r="BF11" i="3"/>
  <c r="BG11" i="3"/>
  <c r="BI11" i="3"/>
  <c r="BJ11" i="3"/>
  <c r="BK11" i="3"/>
  <c r="BM11" i="3"/>
  <c r="AK12" i="3"/>
  <c r="AL12" i="3"/>
  <c r="AM12" i="3"/>
  <c r="AO12" i="3"/>
  <c r="AP12" i="3"/>
  <c r="AQ12" i="3"/>
  <c r="AS12" i="3"/>
  <c r="AT12" i="3"/>
  <c r="AU12" i="3"/>
  <c r="AW12" i="3"/>
  <c r="AX12" i="3"/>
  <c r="AY12" i="3"/>
  <c r="BA12" i="3"/>
  <c r="BB12" i="3"/>
  <c r="BC12" i="3"/>
  <c r="BE12" i="3"/>
  <c r="BF12" i="3"/>
  <c r="BG12" i="3"/>
  <c r="BI12" i="3"/>
  <c r="BJ12" i="3"/>
  <c r="BK12" i="3"/>
  <c r="BM12" i="3"/>
  <c r="E90" i="3"/>
  <c r="E89" i="3"/>
  <c r="E88" i="3"/>
  <c r="E87" i="3"/>
  <c r="E86" i="3"/>
  <c r="E85" i="3"/>
  <c r="E84" i="3"/>
  <c r="E83" i="3"/>
  <c r="E80" i="3"/>
  <c r="E79" i="3"/>
  <c r="E78" i="3"/>
  <c r="E77" i="3"/>
  <c r="E75" i="3"/>
  <c r="E73" i="3"/>
  <c r="E72" i="3"/>
  <c r="E71" i="3"/>
  <c r="E69" i="3"/>
  <c r="E68" i="3"/>
  <c r="E63" i="3"/>
  <c r="E60" i="3"/>
  <c r="E57" i="3"/>
  <c r="E56" i="3"/>
  <c r="E55" i="3"/>
  <c r="E54" i="3"/>
  <c r="E53" i="3"/>
  <c r="E52" i="3"/>
  <c r="E50" i="3"/>
  <c r="E49" i="3"/>
  <c r="E48" i="3"/>
  <c r="E46" i="3"/>
  <c r="E45" i="3"/>
  <c r="AF44" i="3"/>
  <c r="Y44" i="3"/>
  <c r="O44" i="3"/>
  <c r="E44" i="3"/>
  <c r="AF43" i="3"/>
  <c r="AE43" i="3"/>
  <c r="AD43" i="3"/>
  <c r="AC43" i="3"/>
  <c r="AB43" i="3"/>
  <c r="AA43" i="3"/>
  <c r="Z43" i="3"/>
  <c r="R43" i="3"/>
  <c r="O43" i="3" s="1"/>
  <c r="E43" i="3"/>
  <c r="AF42" i="3"/>
  <c r="Y42" i="3"/>
  <c r="O42" i="3"/>
  <c r="E42" i="3"/>
  <c r="AF41" i="3"/>
  <c r="Y41" i="3"/>
  <c r="O41" i="3"/>
  <c r="E41" i="3"/>
  <c r="AF40" i="3"/>
  <c r="Y40" i="3"/>
  <c r="O40" i="3"/>
  <c r="E40" i="3"/>
  <c r="AF39" i="3"/>
  <c r="Y39" i="3"/>
  <c r="O39" i="3"/>
  <c r="E39" i="3"/>
  <c r="AF38" i="3"/>
  <c r="Y38" i="3"/>
  <c r="O38" i="3"/>
  <c r="E38" i="3"/>
  <c r="AF37" i="3"/>
  <c r="Y37" i="3"/>
  <c r="O37" i="3"/>
  <c r="E37" i="3"/>
  <c r="AF36" i="3"/>
  <c r="Y36" i="3"/>
  <c r="O36" i="3"/>
  <c r="E36" i="3"/>
  <c r="E35" i="3"/>
  <c r="E34" i="3"/>
  <c r="E33" i="3"/>
  <c r="E32" i="3"/>
  <c r="E31" i="3"/>
  <c r="E30" i="3"/>
  <c r="E29" i="3"/>
  <c r="E28" i="3"/>
  <c r="E27" i="3"/>
  <c r="E25" i="3"/>
  <c r="E24" i="3"/>
  <c r="E22" i="3"/>
  <c r="E21" i="3"/>
  <c r="E19" i="3"/>
  <c r="E18" i="3"/>
  <c r="E17" i="3"/>
  <c r="E15" i="3"/>
  <c r="E14" i="3"/>
  <c r="AI11" i="3"/>
  <c r="AH11" i="3"/>
  <c r="AG11" i="3"/>
  <c r="AE11" i="3"/>
  <c r="AD11" i="3"/>
  <c r="AC11" i="3"/>
  <c r="AB11" i="3"/>
  <c r="AA11" i="3"/>
  <c r="Z11" i="3"/>
  <c r="X11" i="3"/>
  <c r="W11" i="3"/>
  <c r="V11" i="3"/>
  <c r="U11" i="3"/>
  <c r="T11" i="3"/>
  <c r="S11" i="3"/>
  <c r="R11" i="3"/>
  <c r="Q11" i="3"/>
  <c r="P11" i="3"/>
  <c r="N11" i="3"/>
  <c r="M11" i="3"/>
  <c r="L11" i="3"/>
  <c r="K11" i="3"/>
  <c r="J11" i="3"/>
  <c r="I11" i="3"/>
  <c r="H11" i="3"/>
  <c r="G11" i="3"/>
  <c r="F11" i="3"/>
  <c r="D11" i="3"/>
  <c r="AF10" i="3"/>
  <c r="Y10" i="3"/>
  <c r="O10" i="3"/>
  <c r="E10" i="3"/>
  <c r="AF9" i="3"/>
  <c r="Y9" i="3"/>
  <c r="O9" i="3"/>
  <c r="E9" i="3"/>
  <c r="AF8" i="3"/>
  <c r="Y8" i="3"/>
  <c r="O8" i="3"/>
  <c r="E8" i="3"/>
  <c r="I12" i="3" l="1"/>
  <c r="Y11" i="3"/>
  <c r="E74" i="3"/>
  <c r="X12" i="3"/>
  <c r="G12" i="3"/>
  <c r="AC12" i="3"/>
  <c r="D12" i="3"/>
  <c r="AG12" i="3"/>
  <c r="AF11" i="3"/>
  <c r="R12" i="3"/>
  <c r="E58" i="3"/>
  <c r="AA12" i="3"/>
  <c r="E20" i="3"/>
  <c r="AE12" i="3"/>
  <c r="P12" i="3"/>
  <c r="E67" i="3"/>
  <c r="E76" i="3"/>
  <c r="T12" i="3"/>
  <c r="Z12" i="3"/>
  <c r="V12" i="3"/>
  <c r="E59" i="3"/>
  <c r="AI12" i="3"/>
  <c r="E51" i="3"/>
  <c r="O11" i="3"/>
  <c r="K12" i="3"/>
  <c r="E26" i="3"/>
  <c r="AH12" i="3"/>
  <c r="U12" i="3"/>
  <c r="W12" i="3"/>
  <c r="L12" i="3"/>
  <c r="E65" i="3"/>
  <c r="S12" i="3"/>
  <c r="E16" i="3"/>
  <c r="E23" i="3"/>
  <c r="E11" i="3"/>
  <c r="J12" i="3"/>
  <c r="M12" i="3"/>
  <c r="AB12" i="3"/>
  <c r="Y43" i="3"/>
  <c r="E61" i="3"/>
  <c r="E70" i="3"/>
  <c r="N12" i="3"/>
  <c r="AJ45" i="3"/>
  <c r="E13" i="3"/>
  <c r="Q12" i="3"/>
  <c r="AD12" i="3"/>
  <c r="F12" i="3"/>
  <c r="E47" i="3"/>
  <c r="H12" i="3"/>
  <c r="AJ36" i="3"/>
  <c r="E82" i="3"/>
  <c r="E66" i="3"/>
  <c r="AJ11" i="3" l="1"/>
  <c r="AN11" i="3" s="1"/>
  <c r="AF12" i="3"/>
  <c r="AJ47" i="3"/>
  <c r="Y12" i="3"/>
  <c r="O12" i="3"/>
  <c r="E64" i="3"/>
  <c r="E62" i="3"/>
  <c r="E81" i="3"/>
  <c r="E12" i="3"/>
  <c r="AJ12" i="3" l="1"/>
  <c r="AR11" i="3"/>
  <c r="AV11" i="3"/>
  <c r="AZ11" i="3"/>
  <c r="BD11" i="3" l="1"/>
  <c r="BH11" i="3" s="1"/>
  <c r="BL11" i="3" s="1"/>
  <c r="AN12" i="3"/>
  <c r="F38" i="2"/>
  <c r="AR12" i="3" l="1"/>
  <c r="AV12" i="3" s="1"/>
  <c r="AZ12" i="3" s="1"/>
  <c r="BD12" i="3" l="1"/>
  <c r="BH12" i="3" s="1"/>
  <c r="BL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HPQCompany</author>
    <author>Administrator</author>
    <author>MAYTINH</author>
  </authors>
  <commentList>
    <comment ref="AI21" authorId="0" shapeId="0" xr:uid="{7A41FB34-5F2A-41C5-88EC-ABD992C7DFAA}">
      <text>
        <r>
          <rPr>
            <b/>
            <sz val="9"/>
            <color indexed="81"/>
            <rFont val="Tahoma"/>
            <family val="2"/>
          </rPr>
          <t>UTH 2023: 266ha</t>
        </r>
      </text>
    </comment>
    <comment ref="AI45" authorId="0" shapeId="0" xr:uid="{28A27509-95FC-4F1E-A574-965B39D09A5D}">
      <text>
        <r>
          <rPr>
            <b/>
            <sz val="9"/>
            <color indexed="81"/>
            <rFont val="Tahoma"/>
            <family val="2"/>
          </rPr>
          <t>UTH 2023: 372ha</t>
        </r>
      </text>
    </comment>
    <comment ref="AG53" authorId="0" shapeId="0" xr:uid="{DA81383E-5C64-4763-BDC1-3E812FB9F7C5}">
      <text>
        <r>
          <rPr>
            <b/>
            <sz val="9"/>
            <color indexed="81"/>
            <rFont val="Tahoma"/>
            <family val="2"/>
          </rPr>
          <t>UTH năm 2023: 80ha</t>
        </r>
      </text>
    </comment>
    <comment ref="M61" authorId="1" shapeId="0" xr:uid="{20E64B63-7B53-409B-BAB9-F8CBF743906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de xuat 50 ha</t>
        </r>
      </text>
    </comment>
    <comment ref="T64" authorId="2" shapeId="0" xr:uid="{BDA4D6EE-21C6-4EEC-BAD1-1FC7465E3775}">
      <text>
        <r>
          <rPr>
            <b/>
            <sz val="9"/>
            <color indexed="81"/>
            <rFont val="Tahoma"/>
            <family val="2"/>
            <charset val="163"/>
          </rPr>
          <t>Thấp hơn 2023</t>
        </r>
      </text>
    </comment>
    <comment ref="U64" authorId="0" shapeId="0" xr:uid="{783C8F70-A9E5-42A0-9E15-C0A93BFA7254}">
      <text>
        <r>
          <rPr>
            <b/>
            <sz val="9"/>
            <color indexed="81"/>
            <rFont val="Tahoma"/>
            <family val="2"/>
          </rPr>
          <t>HPQCompany: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64" authorId="2" shapeId="0" xr:uid="{D25E6D1C-3A8F-41EA-A618-25BFAC14C7C5}">
      <text>
        <r>
          <rPr>
            <b/>
            <sz val="9"/>
            <color indexed="81"/>
            <rFont val="Tahoma"/>
            <family val="2"/>
            <charset val="163"/>
          </rPr>
          <t>Giảm so với 2023</t>
        </r>
      </text>
    </comment>
    <comment ref="I67" authorId="0" shapeId="0" xr:uid="{9407BE5C-B16B-4EF5-80E0-1F836CC79928}">
      <text>
        <r>
          <rPr>
            <b/>
            <sz val="9"/>
            <color indexed="81"/>
            <rFont val="Tahoma"/>
            <family val="2"/>
          </rPr>
          <t>Tụt nhiều</t>
        </r>
      </text>
    </comment>
    <comment ref="AG67" authorId="1" shapeId="0" xr:uid="{53A0C55F-86B6-44C1-8388-722B6326B3A4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xã đề xuat 170</t>
        </r>
      </text>
    </comment>
    <comment ref="AB70" authorId="0" shapeId="0" xr:uid="{92DE2ACE-515B-4C22-881A-6082EDBFE852}">
      <text>
        <r>
          <rPr>
            <b/>
            <sz val="9"/>
            <color indexed="81"/>
            <rFont val="Tahoma"/>
            <family val="2"/>
          </rPr>
          <t>Tụt nhiều</t>
        </r>
      </text>
    </comment>
    <comment ref="D78" authorId="0" shapeId="0" xr:uid="{86CE116C-21FD-4A47-8669-94FFF7F9D6E2}">
      <text>
        <r>
          <rPr>
            <b/>
            <sz val="9"/>
            <color indexed="81"/>
            <rFont val="Tahoma"/>
            <family val="2"/>
          </rPr>
          <t>xem lại</t>
        </r>
      </text>
    </comment>
    <comment ref="N79" authorId="1" shapeId="0" xr:uid="{B5814458-591E-49FF-8B60-EF0AC5B5E82F}">
      <text>
        <r>
          <rPr>
            <b/>
            <sz val="9"/>
            <color indexed="81"/>
            <rFont val="Tahoma"/>
            <family val="2"/>
          </rPr>
          <t>Administr: DIEN TCHJ TRẠI CA</t>
        </r>
      </text>
    </comment>
    <comment ref="B87" authorId="0" shapeId="0" xr:uid="{E135E610-68F6-41C6-924C-464FBBD9A50C}">
      <text>
        <r>
          <rPr>
            <b/>
            <sz val="9"/>
            <color indexed="81"/>
            <rFont val="Tahoma"/>
            <family val="2"/>
          </rPr>
          <t>HPQCompany: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HPQCompany</author>
  </authors>
  <commentList>
    <comment ref="E57" authorId="0" shapeId="0" xr:uid="{C4AE62D8-E3C0-4ED1-93D7-045E52537244}">
      <text>
        <r>
          <rPr>
            <b/>
            <sz val="9"/>
            <color indexed="81"/>
            <rFont val="Tahoma"/>
            <family val="2"/>
          </rPr>
          <t>KH 2023: là 10</t>
        </r>
      </text>
    </comment>
    <comment ref="D82" authorId="0" shapeId="0" xr:uid="{EB64C2FF-363B-4F0A-9867-7D96CD4400A4}">
      <text>
        <r>
          <rPr>
            <b/>
            <sz val="9"/>
            <color indexed="81"/>
            <rFont val="Tahoma"/>
            <family val="2"/>
          </rPr>
          <t>72,4</t>
        </r>
      </text>
    </comment>
    <comment ref="E82" authorId="0" shapeId="0" xr:uid="{6BEEEC37-2870-40A4-9882-3DCD1EAAC493}">
      <text>
        <r>
          <rPr>
            <b/>
            <sz val="9"/>
            <color indexed="81"/>
            <rFont val="Tahoma"/>
            <family val="2"/>
          </rPr>
          <t>73</t>
        </r>
      </text>
    </comment>
  </commentList>
</comments>
</file>

<file path=xl/sharedStrings.xml><?xml version="1.0" encoding="utf-8"?>
<sst xmlns="http://schemas.openxmlformats.org/spreadsheetml/2006/main" count="813" uniqueCount="401">
  <si>
    <t>STT</t>
  </si>
  <si>
    <t>Nội dung chỉ tiêu</t>
  </si>
  <si>
    <t>Tỷ lệ lao động qua đào tạo</t>
  </si>
  <si>
    <t>Tỷ lệ che phủ rừng (bao gồm cây ăn quả thân gỗ trên đất dốc, cây phân tán quy đổi)</t>
  </si>
  <si>
    <t>Tỷ lệ dân số tham gia bảo hiểm y tế</t>
  </si>
  <si>
    <t>Số bản đạt chuẩn nông thôn mới kiểu mẫu</t>
  </si>
  <si>
    <t>Hồ sơ, kết quả giải quyết TTHC được số hóa</t>
  </si>
  <si>
    <t>Dịch vụ công trực tuyến toàn trình mức độ 4</t>
  </si>
  <si>
    <t>Tỷ lệ chi NSNN cho KH&amp;CN, đổi mới sáng tạo, chuyển đổi số</t>
  </si>
  <si>
    <t>Tỷ lệ thu gom chất thải rắn sinh hoạt</t>
  </si>
  <si>
    <t>Tỷ lệ dân số sử dụng nước sạch</t>
  </si>
  <si>
    <t>Tỷ lệ khu dân cư, cơ quan, doanh nghiệp đạt tiêu chuẩn “An toàn về ANTT”</t>
  </si>
  <si>
    <t>Tỷ lệ bản, tiểu khu không có ma túy</t>
  </si>
  <si>
    <t>I</t>
  </si>
  <si>
    <t>CHỈ TIÊU KINH TẾ</t>
  </si>
  <si>
    <t>CHỈ TIÊU XÃ HỘI, MÔI TRƯỜNG</t>
  </si>
  <si>
    <t>Kế hoạch năm 2025</t>
  </si>
  <si>
    <t>Ghi chú</t>
  </si>
  <si>
    <t>CÁC CHỈ TIÊU KINH TẾ - XÃ HỘI CHỦ YẾU NĂM 2025</t>
  </si>
  <si>
    <t>Đơn vị tính</t>
  </si>
  <si>
    <t>%</t>
  </si>
  <si>
    <t>Đơn vị</t>
  </si>
  <si>
    <t>Trường</t>
  </si>
  <si>
    <t>Bản</t>
  </si>
  <si>
    <t>bản</t>
  </si>
  <si>
    <t>Tấn</t>
  </si>
  <si>
    <t xml:space="preserve">Duy trì trường đạt chuẩn quốc gia mức độ 2 </t>
  </si>
  <si>
    <t>Xây dựng mới 02 trường đạt chuẩn mức độ 2, nâng tổng số trường đạt chuẩn lên 10 trường</t>
  </si>
  <si>
    <t xml:space="preserve">Thu ngân sách nhà nước trên địa bàn tăng tối thiểu so với dự toán UBND  tỉnh giao </t>
  </si>
  <si>
    <t>Năm 2024 là 3,89%</t>
  </si>
  <si>
    <t>II</t>
  </si>
  <si>
    <t xml:space="preserve">Thành lập mới doanh nghiệp tư nhân, hợp tác xã </t>
  </si>
  <si>
    <t>Sản lượng lương thực có hạt</t>
  </si>
  <si>
    <t>Duy trì  trường học đạt chuẩn quốc gia mức độ 1</t>
  </si>
  <si>
    <t>TT</t>
  </si>
  <si>
    <t>Chỉ tiêu</t>
  </si>
  <si>
    <t>Kế hoạch</t>
  </si>
  <si>
    <t>DÂN SỐ</t>
  </si>
  <si>
    <t>- Dân số trung bình (theo số liệu thống kê)</t>
  </si>
  <si>
    <t>Triệu người</t>
  </si>
  <si>
    <t>- Dân số trung bình (không bao gồm LĐ đi làm ăn xa ngoài huyện từ 6 tháng trở lên)</t>
  </si>
  <si>
    <t>+ Tỷ lệ tăng dân số tự nhiên</t>
  </si>
  <si>
    <t>+ Mức giảm tỷ suất sinh</t>
  </si>
  <si>
    <t>‰</t>
  </si>
  <si>
    <t>+Tỷ số giới tính khi sinh (số bé trai so với 100 bé gái)</t>
  </si>
  <si>
    <t>-DS trong độ tuổi lao động</t>
  </si>
  <si>
    <t>Người</t>
  </si>
  <si>
    <t>LAO ĐỘNG VÀ VIỆC LÀM</t>
  </si>
  <si>
    <t>- Tổng số lao động có việc làm (không bao gồm lao động ra khỏi địa bàn từ trên 6 tháng)</t>
  </si>
  <si>
    <t>Tổng số Lực lượng lao động trên địa bàn huyện</t>
  </si>
  <si>
    <t>- Số người trong độ tuổi lao động có khả năng lao động</t>
  </si>
  <si>
    <t>- Số người trong độ tuổi lao động có khả năng lao động (bao gồm cả lao động ra khỏi đia bàn từ trên 6 tháng)</t>
  </si>
  <si>
    <t>- Số lao động được giải quyết việc làm trong năm</t>
  </si>
  <si>
    <t xml:space="preserve">- Tỷ lệ lao động trong độ tuổi chưa có việc làm </t>
  </si>
  <si>
    <t>TĐ: Tỷ lệ lao động thất nghiệp khu vực thành thị</t>
  </si>
  <si>
    <t>- Tỷ lệ lao động nông nghiệp trong tổng số lao động xã hội</t>
  </si>
  <si>
    <t>- Số lao động xuất khẩu trong năm</t>
  </si>
  <si>
    <t>- Số lao động được đào tạo trong năm</t>
  </si>
  <si>
    <t>- Tỷ lệ lao động được đào tạo so với tổng số lao động</t>
  </si>
  <si>
    <t>TĐ: Tỷ lệ lao động được cấp bằng, chứng chỉ</t>
  </si>
  <si>
    <t>Tổng số người tham gia BHXH</t>
  </si>
  <si>
    <t>Trong đó:</t>
  </si>
  <si>
    <t>+ Số người tham gia BHXH bắt buộc</t>
  </si>
  <si>
    <t>+ Số người tham gia BHXH tự nguyện</t>
  </si>
  <si>
    <t>LL LĐ có khả năng tham gia BHXH</t>
  </si>
  <si>
    <t xml:space="preserve">Tỷ lệ lao động tham gia BHXH trong tổng số lực lượng lao động  trên địa bàn </t>
  </si>
  <si>
    <t>Tổng số người tham gia bảo hiểm thất nghiệp</t>
  </si>
  <si>
    <t>Tỷ lệ lao động trong độ tuổi tham gia bảo hiểm thất nghiệp</t>
  </si>
  <si>
    <t>III</t>
  </si>
  <si>
    <t>GIẢM NGHÈO</t>
  </si>
  <si>
    <t>- Tổng số hộ của toàn huyện</t>
  </si>
  <si>
    <t>Hộ</t>
  </si>
  <si>
    <t>Trong đó theo chuẩn nghèo đa chiều giai đoạn 2021-2025:</t>
  </si>
  <si>
    <t>+ Số hộ nghèo</t>
  </si>
  <si>
    <t xml:space="preserve">+ Tỷ lệ hộ nghèo </t>
  </si>
  <si>
    <t>+ Số hộ cận nghèo</t>
  </si>
  <si>
    <t>+ Tỷ lệ hộ cận nghèo</t>
  </si>
  <si>
    <t>+ Mức giảm tỷ lệ hộ nghèo</t>
  </si>
  <si>
    <t>%/năm</t>
  </si>
  <si>
    <t>+ Số hộ thoát nghèo</t>
  </si>
  <si>
    <t>+ Số hộ tái nghèo</t>
  </si>
  <si>
    <t>+ Số hộ nghèo mới phát sinh</t>
  </si>
  <si>
    <t xml:space="preserve">- Số hộ thiếu đói trong năm </t>
  </si>
  <si>
    <t>- Tỷ lệ hộ thiếu đói</t>
  </si>
  <si>
    <t>IV</t>
  </si>
  <si>
    <t>CUNG CẤP DỊCH VỤ VÀ CƠ SỞ HẠ TẦNG THIẾT YẾU</t>
  </si>
  <si>
    <t>- Tổng số xã của toàn huyện</t>
  </si>
  <si>
    <t>Xã</t>
  </si>
  <si>
    <t>xã</t>
  </si>
  <si>
    <t>- Tỷ lệ hộ gia đình được dùng điện sinh hoạt</t>
  </si>
  <si>
    <t>Trong đó: Tỷ lệ hộ gia đình được sử dụng điện sinh hoạt an toàn</t>
  </si>
  <si>
    <t>- Số hộ được sử dụng nước sạch</t>
  </si>
  <si>
    <t xml:space="preserve"> TĐ: + Khu vực thành thị</t>
  </si>
  <si>
    <t xml:space="preserve">        + Khu vực nông thôn</t>
  </si>
  <si>
    <t>- Tỷ lệ hộ được sử dụng nước sạch</t>
  </si>
  <si>
    <t>- Tỷ lệ dân số nông thôn được cấp nước hợp vệ sinh</t>
  </si>
  <si>
    <t>- Tỷ lệ đô thị hóa</t>
  </si>
  <si>
    <t>V</t>
  </si>
  <si>
    <t>Y TẾ</t>
  </si>
  <si>
    <t>Số người tham gia BHYT/ Dân số (theo thống kê)</t>
  </si>
  <si>
    <t>Tỷ lệ tham gia BHYT</t>
  </si>
  <si>
    <t>- Số người tham gia bảo hiểm xã hội bắt buộc</t>
  </si>
  <si>
    <t>- Tỷ lệ người tham gia bảo hiểm xã hội bắt buộc</t>
  </si>
  <si>
    <t>- Số xã đạt tiêu chí quốc gia về y tế</t>
  </si>
  <si>
    <t>- Tỷ lệ xã/phường đạt tiêu chí quốc gia về y tế</t>
  </si>
  <si>
    <t xml:space="preserve">- Số giường bệnh/10.000 dân </t>
  </si>
  <si>
    <t>Giường</t>
  </si>
  <si>
    <t>- Số bác sỹ/10.000 dân</t>
  </si>
  <si>
    <t>Bác sỹ</t>
  </si>
  <si>
    <t>- Tỷ lệ trạm y tế xã, phường, thị trấn có bác sỹ làm việc</t>
  </si>
  <si>
    <t>- Tỷ lệ trẻ em dưới 5 tuổi suy dinh dưỡng</t>
  </si>
  <si>
    <t>- Tỷ lệ trẻ em dưới 1 tuổi được tiêm chủng đầy đủ các loại vắc xin</t>
  </si>
  <si>
    <t>VI</t>
  </si>
  <si>
    <t>VĂN HÓA - THỂ THAO</t>
  </si>
  <si>
    <t>- Tỷ lệ tiểu khu, tổ dân phố đạt tiêu chuẩn văn hoá</t>
  </si>
  <si>
    <t>- Tỷ lệ gia đình đạt danh hiệu "Gia đình văn hoá"</t>
  </si>
  <si>
    <t>- Tỷ lệ dân số tham gia luyện tập thể dục thể thao thường xuyên</t>
  </si>
  <si>
    <t>- Số câu lạc bộ thể dục thể thao</t>
  </si>
  <si>
    <t>CLB</t>
  </si>
  <si>
    <t>- Tỷ lệ hộ gia đình đạt gia đình thể thao</t>
  </si>
  <si>
    <t>- Số huy chương đạt được</t>
  </si>
  <si>
    <t>HC</t>
  </si>
  <si>
    <t>- Số vận động viên đẳng cấp quốc gia</t>
  </si>
  <si>
    <t>VĐV</t>
  </si>
  <si>
    <t>VII</t>
  </si>
  <si>
    <t>THÔNG TIN TRUYỀN THÔNG</t>
  </si>
  <si>
    <t>- Thời lượng phát thanh bằng tiếng dân tộc</t>
  </si>
  <si>
    <t>Giờ/năm</t>
  </si>
  <si>
    <t>- Số hộ xem được Đài THVN</t>
  </si>
  <si>
    <t>- Tỷ lệ hộ xem được Đài THVN</t>
  </si>
  <si>
    <t>- Số hộ nghe được Đài TNVN</t>
  </si>
  <si>
    <t>- Tỷ lệ hộ nghe được Đài TNVN</t>
  </si>
  <si>
    <t>- Tỷ lệ người sử dụng internet</t>
  </si>
  <si>
    <t>VIII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</si>
  <si>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</si>
  <si>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</si>
  <si>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</si>
  <si>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</si>
  <si>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</si>
  <si>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</si>
  <si>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</si>
  <si>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</si>
  <si>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+ Trung học phổ thông</t>
  </si>
  <si>
    <t>+ Trung học phổ thông chương trình GDTX</t>
  </si>
  <si>
    <t>- Tổng số học sinh dân tộc thiểu số</t>
  </si>
  <si>
    <t>Chia ra:</t>
  </si>
  <si>
    <t xml:space="preserve">  + Trung học phổ thông</t>
  </si>
  <si>
    <t>- Tỷ lệ huy động số trẻ trong độ tuổi ra nhà trẻ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</si>
  <si>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</si>
  <si>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</si>
  <si>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</si>
  <si>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 xml:space="preserve"> + Trung học phổ thông</t>
  </si>
  <si>
    <t>- Tỷ lệ học sinh hoàn thành bậc tiểu học</t>
  </si>
  <si>
    <t>- Số trường đạt chuẩn chất lượng KĐ giáo dục</t>
  </si>
  <si>
    <t>- Số trường đạt chuẩn quốc gia</t>
  </si>
  <si>
    <t>- Tỷ lệ trường đạt chuẩn quốc gia trên địa bàn</t>
  </si>
  <si>
    <t>IX</t>
  </si>
  <si>
    <t>XÃ HỘI</t>
  </si>
  <si>
    <t>…………………………………..</t>
  </si>
  <si>
    <t>CÁC CHỈ TIÊU VỀ XÃ HỘI, GIẢM NGHÈO NĂM 2025</t>
  </si>
  <si>
    <t>Thực hiện năm 2024</t>
  </si>
  <si>
    <t>Năm 2025</t>
  </si>
  <si>
    <t>+ Số bản đặc biệt khó khăn .</t>
  </si>
  <si>
    <t>+ Số bản có đường ô tô đến TTX</t>
  </si>
  <si>
    <t>+ Số bản có đường ô tô đến TTX được cứng hóa</t>
  </si>
  <si>
    <t>+ Tỷ lệ bản có đường ô tô đến TTX được cứng hóa</t>
  </si>
  <si>
    <t>+ Số bản có nhà văn hóa, thư viện</t>
  </si>
  <si>
    <t>+ Số bản có bưu điện văn hoá xã</t>
  </si>
  <si>
    <t>+ Tỷ lệ ban có bưu điện văn hoá xã</t>
  </si>
  <si>
    <t xml:space="preserve">+ Số bản có chợ </t>
  </si>
  <si>
    <t xml:space="preserve">+ Tỷ lệ bản có chợ </t>
  </si>
  <si>
    <t>Bản tiểu khu không có ma tuý</t>
  </si>
  <si>
    <t>A</t>
  </si>
  <si>
    <t>B</t>
  </si>
  <si>
    <t>C</t>
  </si>
  <si>
    <t>G</t>
  </si>
  <si>
    <t>NÔNG, LÂM, THUỶ SẢN</t>
  </si>
  <si>
    <t>Năng suất, sản lượng một số cây trồng chủ yếu trên địa bàn</t>
  </si>
  <si>
    <t>1.1</t>
  </si>
  <si>
    <t>Cây lương thực có hạt</t>
  </si>
  <si>
    <t>Tổng diện tích</t>
  </si>
  <si>
    <t>ha</t>
  </si>
  <si>
    <t>Tổng sản lượng</t>
  </si>
  <si>
    <t>a</t>
  </si>
  <si>
    <t>Lúa cả năm</t>
  </si>
  <si>
    <t>Ha</t>
  </si>
  <si>
    <t>TĐ: - Lúa chiêm xuân: Diện tích</t>
  </si>
  <si>
    <t xml:space="preserve">                           Năng suất      </t>
  </si>
  <si>
    <t>Tạ/ha</t>
  </si>
  <si>
    <t>Sản lượng</t>
  </si>
  <si>
    <t xml:space="preserve">       - Lúa mùa:   Diện tích</t>
  </si>
  <si>
    <t>Diện tích thu hoạch</t>
  </si>
  <si>
    <t xml:space="preserve">                            Năng suất      </t>
  </si>
  <si>
    <t xml:space="preserve">       - Lúa nương:  Diện tích  </t>
  </si>
  <si>
    <t>b</t>
  </si>
  <si>
    <t>Ngô:  Diện tích</t>
  </si>
  <si>
    <t xml:space="preserve">         Năng suất      </t>
  </si>
  <si>
    <t>1.2</t>
  </si>
  <si>
    <t>Cây công nghiệp lâu năm</t>
  </si>
  <si>
    <t xml:space="preserve">Cà phê </t>
  </si>
  <si>
    <t>TĐ + Diện tích trồng mới</t>
  </si>
  <si>
    <t xml:space="preserve">      + Diện tích kinh doanh</t>
  </si>
  <si>
    <t>Chè</t>
  </si>
  <si>
    <t xml:space="preserve"> TĐ: + Diện tích trồng mới</t>
  </si>
  <si>
    <t xml:space="preserve">        + Diện tích kinh doanh</t>
  </si>
  <si>
    <t>Năng suât</t>
  </si>
  <si>
    <t>Sản lượng búp chè tươi</t>
  </si>
  <si>
    <t>1.3</t>
  </si>
  <si>
    <t>Cây công nghiệp hàng năm chủ yếu</t>
  </si>
  <si>
    <t>Cây đậu tương</t>
  </si>
  <si>
    <t>Diện tích</t>
  </si>
  <si>
    <t>Năng suất</t>
  </si>
  <si>
    <t>sản lượng</t>
  </si>
  <si>
    <t>Sắn</t>
  </si>
  <si>
    <t xml:space="preserve">                          Năng suất</t>
  </si>
  <si>
    <t>c</t>
  </si>
  <si>
    <t>Mía</t>
  </si>
  <si>
    <t>1.4</t>
  </si>
  <si>
    <t>Cây ăn quả và cây sơn tra</t>
  </si>
  <si>
    <t>+Trong đó diện tích cây sơn tra</t>
  </si>
  <si>
    <t>Năng xuất</t>
  </si>
  <si>
    <t>1.5</t>
  </si>
  <si>
    <t>Cỏ chăn nuôi</t>
  </si>
  <si>
    <t>1.6</t>
  </si>
  <si>
    <t>Trồng rau</t>
  </si>
  <si>
    <t>Chăn nuôi</t>
  </si>
  <si>
    <t>Tổng đàn gia súc</t>
  </si>
  <si>
    <t>- Tổng đàn trâu (trung bình)</t>
  </si>
  <si>
    <t>Con</t>
  </si>
  <si>
    <t>- Tổng đàn bò (trung bình)</t>
  </si>
  <si>
    <t>- Tổng đàn lợn (&gt; 2 tháng tuổi)</t>
  </si>
  <si>
    <t>- Tổng đàn ngựa</t>
  </si>
  <si>
    <t>- Tổng đàn dê</t>
  </si>
  <si>
    <t>- Tổng đàn gia cầm các loại</t>
  </si>
  <si>
    <t>- Sản lượng thịt hơi các loại</t>
  </si>
  <si>
    <t>Lâm nghiệp</t>
  </si>
  <si>
    <t>- Diện tích tự nhiên</t>
  </si>
  <si>
    <t>- Diện tích rừng hiện có</t>
  </si>
  <si>
    <t xml:space="preserve">- Diện tích rừng trồng mới tập trung </t>
  </si>
  <si>
    <t xml:space="preserve"> Ha</t>
  </si>
  <si>
    <t>- Tỷ lệ che phủ rừng</t>
  </si>
  <si>
    <t>Thủy sản</t>
  </si>
  <si>
    <t>- Diện tích nuôi trồng thủy sản</t>
  </si>
  <si>
    <t>Trong đó: diện tích ao nuôi trồng thủy sản</t>
  </si>
  <si>
    <t>- Số lồng nuôi trồng thủy sản</t>
  </si>
  <si>
    <t>Lồng</t>
  </si>
  <si>
    <t>- Tổng sản lượng</t>
  </si>
  <si>
    <t>+ Sản lượng nuôi trồng thuỷ sản</t>
  </si>
  <si>
    <t>+ Sản lượng khai thác thuỷ sản</t>
  </si>
  <si>
    <t>Phát triển nông thôn</t>
  </si>
  <si>
    <t>- Tỷ lệ dân số nông thôn được sử dụng nước hợp vệ sinh</t>
  </si>
  <si>
    <t>- Tỷ lệ dân số nông thôn được sử dụng nước sạch</t>
  </si>
  <si>
    <t>- Số tiêu chí nông thôn mới bình quân đạt được bình quân/xã</t>
  </si>
  <si>
    <t>Tiêu chí</t>
  </si>
  <si>
    <t>- Tổng số xã đạt chuẩn nông thôn mới</t>
  </si>
  <si>
    <t>- Số bản đat chuẩn nông thôn mới kiểu mẫu</t>
  </si>
  <si>
    <t xml:space="preserve"> - Phấn đấu sản phẩm đạt sản phẩm OCOP</t>
  </si>
  <si>
    <t>sp</t>
  </si>
  <si>
    <t xml:space="preserve"> GIAO CHỈ TIÊU PHÁT TRIỂN KINH TẾ - XÃ HỘI NĂM 2025 - LĨNH VỰC NÔNG NGHIỆP</t>
  </si>
  <si>
    <t>Tiểu khu 1</t>
  </si>
  <si>
    <t>Tiểu khu 2</t>
  </si>
  <si>
    <t>Tiểu khu 3</t>
  </si>
  <si>
    <t>Tiểu khu 4</t>
  </si>
  <si>
    <t>Tiểu khu 5</t>
  </si>
  <si>
    <t>Tiểu khu 6</t>
  </si>
  <si>
    <t>Tiểu khu 7</t>
  </si>
  <si>
    <t>Tiểu khu 8</t>
  </si>
  <si>
    <t>TK Phố</t>
  </si>
  <si>
    <t>TK Suối Làng</t>
  </si>
  <si>
    <t>TK Nà Phái 1</t>
  </si>
  <si>
    <t>TK Nà Phái 2</t>
  </si>
  <si>
    <t>TK Phai Lang</t>
  </si>
  <si>
    <t>TK Kim Tân</t>
  </si>
  <si>
    <t>TK Nà Xá</t>
  </si>
  <si>
    <t>TK Cang</t>
  </si>
  <si>
    <t>TK Mo Nghè 1</t>
  </si>
  <si>
    <t>TK Mo Nghè 2</t>
  </si>
  <si>
    <t>TK Tường Quang</t>
  </si>
  <si>
    <t>TK Mo 1</t>
  </si>
  <si>
    <t>TK Mo 2</t>
  </si>
  <si>
    <t>TK Búc</t>
  </si>
  <si>
    <t>TK Chiềng Hạ</t>
  </si>
  <si>
    <t>TK Chiềng Trung</t>
  </si>
  <si>
    <t>TK Chiềng Thượng</t>
  </si>
  <si>
    <t>Bàn Xà</t>
  </si>
  <si>
    <t>Bản Đồng Lương</t>
  </si>
  <si>
    <t>Bản Tọ Hạ</t>
  </si>
  <si>
    <t>Bản Trò 1</t>
  </si>
  <si>
    <t>Bản Trò 2</t>
  </si>
  <si>
    <t>Bản Nà Lò 1</t>
  </si>
  <si>
    <t>Bản Nà Lò 2</t>
  </si>
  <si>
    <t>Bản Bó</t>
  </si>
  <si>
    <t>Bản Nà Lìu</t>
  </si>
  <si>
    <t>Bản Dèm Thượng</t>
  </si>
  <si>
    <t>Bản Dèm Hạ</t>
  </si>
  <si>
    <t>Bản Tọ Thượng 1</t>
  </si>
  <si>
    <t>Bản Tọ Thượng 2</t>
  </si>
  <si>
    <t>Bản Sáy Tú</t>
  </si>
  <si>
    <t>Bản Ban</t>
  </si>
  <si>
    <t>Bản Úm 1</t>
  </si>
  <si>
    <t>Bản Úm 2</t>
  </si>
  <si>
    <t>Bản Kíu</t>
  </si>
  <si>
    <t>Bản Chằm Chài</t>
  </si>
  <si>
    <t>Bản Núi Hồng</t>
  </si>
  <si>
    <t>Bản Lềm</t>
  </si>
  <si>
    <t>Bản Kim Phong</t>
  </si>
  <si>
    <t>Bản Puôi 1</t>
  </si>
  <si>
    <t>Bản Puôi 2</t>
  </si>
  <si>
    <t>Bản Puôi 3</t>
  </si>
  <si>
    <t>Bản Cù 1</t>
  </si>
  <si>
    <t>Bản Cù 2</t>
  </si>
  <si>
    <t>Bản Giáo 1</t>
  </si>
  <si>
    <t>Bản Giáo 2</t>
  </si>
  <si>
    <t>Bản Suối Cù</t>
  </si>
  <si>
    <t>Bản Tiến Phong</t>
  </si>
  <si>
    <t>Bản Muống Thượng</t>
  </si>
  <si>
    <t>Bản Tân Cóng</t>
  </si>
  <si>
    <t>Bản Noong Pùng</t>
  </si>
  <si>
    <t>Bản Suối Nhúng</t>
  </si>
  <si>
    <t>Bản Suối Pai</t>
  </si>
  <si>
    <t>(Kèm theo Quyết định số  428/QĐ-UBND ngày 25 tháng 9 năm 2025 của  UBND xã Phù Yên)</t>
  </si>
  <si>
    <t>Ước thực hiện cả năm</t>
  </si>
  <si>
    <t>PHÁT TRIỂN DOANH NGHIỆP</t>
  </si>
  <si>
    <t>Doanh nghiệp nhà nước (DNNN)</t>
  </si>
  <si>
    <t>Số lượng doanh nghiệp</t>
  </si>
  <si>
    <t>Doanh nghiệp</t>
  </si>
  <si>
    <t>Tổng vốn chủ sở hữu tại doanh nghiệp</t>
  </si>
  <si>
    <t>Triệu đồng</t>
  </si>
  <si>
    <t>Nộp ngân sách nhà nước</t>
  </si>
  <si>
    <t>Tổng lợi nhuận</t>
  </si>
  <si>
    <t>Hình thức sắp xếp doanh nghiệp</t>
  </si>
  <si>
    <t>- Số doanh nghiệp giữ nguyên 100% vốn nhà nước</t>
  </si>
  <si>
    <t>- Số doanh nghiệp thực hiện cổ phần hóa</t>
  </si>
  <si>
    <t>- Số doanh nghiệp sắp xếp theo hình thức khác (bán, hợp nhất, sáp nhập, giải thể, phá sản …)</t>
  </si>
  <si>
    <t>Doanh nghiệp ngoài nhà nước</t>
  </si>
  <si>
    <t>Số doanh nghiệp đang hoạt động (lũy kế đến kỳ báo cáo)</t>
  </si>
  <si>
    <t>Trong đó: Số doanh nghiệp có phần vốn của nhà nước</t>
  </si>
  <si>
    <t>Số doanh nghiệp tư nhân trong nước đăng ký thành lập mới</t>
  </si>
  <si>
    <t>Tổng số vốn đăng ký của doanh nghiệp tư nhân trong nước</t>
  </si>
  <si>
    <t>Trong đó: Tổng vốn nhà nước đầu tư tại doanh nghiệp có phần vốn của nhà nước</t>
  </si>
  <si>
    <t>Số doanh nghiệp giải thể, ngừng hoạt động</t>
  </si>
  <si>
    <t>Số doanh nghiệp kinh doanh có lãi</t>
  </si>
  <si>
    <t>Số doanh nghiệp kinh doanh lỗ</t>
  </si>
  <si>
    <t>Tổng số lao động trong doanh nghiệp</t>
  </si>
  <si>
    <t>Thu nhập bình quân người lao động</t>
  </si>
  <si>
    <t>Triệu đồng/tháng</t>
  </si>
  <si>
    <t>Tổng vốn đầu tư thực hiện</t>
  </si>
  <si>
    <t>Trong đó: Tổng vốn đầu tư thực hiện của doanh nghiệp có vốn nhà nước</t>
  </si>
  <si>
    <t>PHÁT TRIỂN KINH TẾ TẬP THỂ</t>
  </si>
  <si>
    <t>Hợp tác xã</t>
  </si>
  <si>
    <t>Tổng số hợp tác xã</t>
  </si>
  <si>
    <t>-</t>
  </si>
  <si>
    <t>Số hợp tác xã thành lập mới</t>
  </si>
  <si>
    <t>Số hợp tác xã giải thể</t>
  </si>
  <si>
    <t>Tổng số thành viên hợp tác xã</t>
  </si>
  <si>
    <t>Tổng số lao động trong hợp tác xã</t>
  </si>
  <si>
    <t>Trong đó: Số lao động là thành viên HTX</t>
  </si>
  <si>
    <t>Doanh thu bình quân của hợp tác xã</t>
  </si>
  <si>
    <t>Trong đó: doanh thu của HTX từ thành viên</t>
  </si>
  <si>
    <t>Thu nhập bình quân người lao động HTX</t>
  </si>
  <si>
    <t>Triệu đồng/năm</t>
  </si>
  <si>
    <t>Liên hiệp hợp tác xã</t>
  </si>
  <si>
    <t>CÁC CHỈ TIÊU PHÁT TRIỂN KINH TẾ TẬP THỂ NĂM 2025</t>
  </si>
  <si>
    <t>Thực hiện  2024</t>
  </si>
  <si>
    <t>UTH/KH</t>
  </si>
  <si>
    <t>2025-2030</t>
  </si>
  <si>
    <t>Tỷ lệ hộ nghèo theo chuẩn nghèo đa chiều giai đoạn 2021-2025</t>
  </si>
  <si>
    <t>&gt;90%</t>
  </si>
  <si>
    <t>03</t>
  </si>
  <si>
    <t>&gt;90</t>
  </si>
  <si>
    <t>Tỷ lệ nhà văn hoá bản đạt chuẩn theo quy định đến năm 2030 đạt 30% (đạt tiêu chuẩn theo quy định mơi sau sáp nhập bản giai đoạn đoạn 2025-2030)</t>
  </si>
  <si>
    <t>&gt;60</t>
  </si>
  <si>
    <t>UTH năm 2025</t>
  </si>
  <si>
    <t>Phấn đấu xây dựng 02 trường đạt chuẩn quốc gia mức độ 2</t>
  </si>
  <si>
    <t>Tổng số trường đạt chuẩn mức độ 2</t>
  </si>
  <si>
    <t>KH 2026</t>
  </si>
  <si>
    <t>không còn hộ nghèo</t>
  </si>
  <si>
    <t>Thu nhập bình quân đầu người trên địa bàn đến năm 2030 tăng so với năm 2025</t>
  </si>
  <si>
    <t>Thu nhập bình quân đầu người trên địa bàn tăng so với năm 2025</t>
  </si>
  <si>
    <t>So sánh</t>
  </si>
  <si>
    <t>KH năm 2025</t>
  </si>
  <si>
    <t>Bằng</t>
  </si>
  <si>
    <t>Thấp hơp 178%</t>
  </si>
  <si>
    <t>Duy trì ổn định</t>
  </si>
  <si>
    <t>Giảm 0,15%</t>
  </si>
  <si>
    <t>Giảm 0,53%</t>
  </si>
  <si>
    <t>Duy trì kết quả dạt được năm 2025</t>
  </si>
  <si>
    <t>Tăng 3,5%</t>
  </si>
  <si>
    <t xml:space="preserve">Duy trì kết quả năm 2025 </t>
  </si>
  <si>
    <t>Tăng 28%</t>
  </si>
  <si>
    <t>Tăng 2%</t>
  </si>
  <si>
    <t>Tăng 5%</t>
  </si>
  <si>
    <t>Tăng 3%</t>
  </si>
  <si>
    <t>Thấp hơn 3,3%</t>
  </si>
  <si>
    <t>Tăng 2,26%</t>
  </si>
  <si>
    <t>Tăng 3,3%</t>
  </si>
  <si>
    <t>Tỷ lệ chi NSNN cho KH&amp;CN, đổi mới sáng tạo, chuyển đổi số cao so với UBND tỉnh giao tối thiểu</t>
  </si>
  <si>
    <t>Tỷ lệ chi NSNN cho KH&amp;CN, đổi mới sáng tạo, chuyển đổi số so với UBND tỉnh giao tối thiểu</t>
  </si>
  <si>
    <t>2026-2030</t>
  </si>
  <si>
    <t>CÁC CHỈ TIÊU KINH TẾ - XÃ HỘI CHỦ YẾU GIAI ĐOẠN 2026-2030</t>
  </si>
  <si>
    <t>(Kèm theo Nghị quyết số 29/NQ-HĐND ngày 30 tháng 12  năm 2025 của HĐND xã Phù Yên)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</si>
</sst>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  <numFmt numFmtId="169" formatCode="#,##0.0"/>
    <numFmt numFmtId="170" formatCode="0.000"/>
    <numFmt numFmtId="171" formatCode="_-* #,##0.0_-;\-* #,##0.0_-;_-* &quot;-&quot;_-;_-@_-"/>
    <numFmt numFmtId="172" formatCode="_(* #,##0.0_);_(* \(#,##0.0\);_(* &quot;-&quot;?_);_(@_)"/>
    <numFmt numFmtId="173" formatCode="_-* #,##0.00\ _₫_-;\-* #,##0.00\ _₫_-;_-* &quot;-&quot;??\ _₫_-;_-@_-"/>
    <numFmt numFmtId="174" formatCode="#,##0_ ;\-#,##0\ "/>
  </numFmts>
  <fonts count="4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2"/>
      <name val=".VnArial Narrow"/>
      <family val="2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10"/>
      <name val=".VnTime"/>
      <family val="2"/>
    </font>
    <font>
      <i/>
      <sz val="12"/>
      <name val=".VnTime"/>
      <family val="2"/>
    </font>
    <font>
      <sz val="12"/>
      <name val="Times New Roman"/>
      <family val="1"/>
      <charset val="163"/>
    </font>
    <font>
      <b/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  <scheme val="minor"/>
    </font>
    <font>
      <i/>
      <sz val="16"/>
      <name val="Times New Roman"/>
      <family val="1"/>
    </font>
    <font>
      <sz val="11"/>
      <name val="Calibri"/>
      <family val="2"/>
    </font>
    <font>
      <b/>
      <i/>
      <sz val="11"/>
      <name val="Times New Roman"/>
      <family val="1"/>
    </font>
    <font>
      <b/>
      <sz val="11"/>
      <name val="Times New Roman"/>
      <family val="1"/>
      <charset val="163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  <charset val="163"/>
    </font>
    <font>
      <sz val="12"/>
      <color indexed="8"/>
      <name val="Times New Roman"/>
      <family val="2"/>
      <charset val="163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2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22" fillId="0" borderId="0"/>
    <xf numFmtId="173" fontId="38" fillId="0" borderId="0" applyFont="0" applyFill="0" applyBorder="0" applyAlignment="0" applyProtection="0"/>
    <xf numFmtId="0" fontId="16" fillId="0" borderId="0"/>
  </cellStyleXfs>
  <cellXfs count="35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41" fontId="7" fillId="0" borderId="2" xfId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justify" vertical="center" wrapText="1"/>
    </xf>
    <xf numFmtId="0" fontId="13" fillId="0" borderId="8" xfId="0" applyFont="1" applyBorder="1" applyAlignment="1">
      <alignment horizontal="right" vertical="center" wrapText="1"/>
    </xf>
    <xf numFmtId="165" fontId="13" fillId="0" borderId="8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0" fillId="0" borderId="9" xfId="4" quotePrefix="1" applyBorder="1" applyAlignment="1">
      <alignment horizontal="center" vertical="center" wrapText="1"/>
    </xf>
    <xf numFmtId="0" fontId="10" fillId="0" borderId="9" xfId="4" quotePrefix="1" applyBorder="1" applyAlignment="1">
      <alignment horizontal="justify" vertical="center" wrapText="1"/>
    </xf>
    <xf numFmtId="0" fontId="10" fillId="0" borderId="9" xfId="4" applyBorder="1" applyAlignment="1">
      <alignment horizontal="center" vertical="center" wrapText="1"/>
    </xf>
    <xf numFmtId="3" fontId="10" fillId="0" borderId="9" xfId="2" applyNumberFormat="1" applyFont="1" applyFill="1" applyBorder="1" applyAlignment="1">
      <alignment horizontal="right" vertical="center" wrapText="1"/>
    </xf>
    <xf numFmtId="166" fontId="10" fillId="0" borderId="9" xfId="2" applyNumberFormat="1" applyFont="1" applyFill="1" applyBorder="1" applyAlignment="1">
      <alignment horizontal="right" vertical="center" wrapText="1"/>
    </xf>
    <xf numFmtId="167" fontId="10" fillId="0" borderId="9" xfId="3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9" xfId="4" applyFont="1" applyBorder="1" applyAlignment="1">
      <alignment horizontal="center" vertical="center"/>
    </xf>
    <xf numFmtId="0" fontId="10" fillId="0" borderId="9" xfId="4" applyBorder="1" applyAlignment="1">
      <alignment horizontal="center" vertical="center"/>
    </xf>
    <xf numFmtId="43" fontId="10" fillId="0" borderId="9" xfId="2" applyFont="1" applyFill="1" applyBorder="1" applyAlignment="1">
      <alignment horizontal="right" vertical="center" wrapText="1"/>
    </xf>
    <xf numFmtId="165" fontId="10" fillId="0" borderId="9" xfId="2" applyNumberFormat="1" applyFont="1" applyFill="1" applyBorder="1" applyAlignment="1">
      <alignment horizontal="right" vertical="center" wrapText="1"/>
    </xf>
    <xf numFmtId="2" fontId="10" fillId="0" borderId="9" xfId="2" applyNumberFormat="1" applyFont="1" applyFill="1" applyBorder="1" applyAlignment="1">
      <alignment horizontal="right" vertical="center" wrapText="1"/>
    </xf>
    <xf numFmtId="0" fontId="10" fillId="0" borderId="9" xfId="0" quotePrefix="1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justify" vertical="center" wrapText="1"/>
    </xf>
    <xf numFmtId="0" fontId="13" fillId="0" borderId="9" xfId="4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 wrapText="1"/>
    </xf>
    <xf numFmtId="166" fontId="10" fillId="0" borderId="9" xfId="5" applyNumberFormat="1" applyFont="1" applyFill="1" applyBorder="1" applyAlignment="1">
      <alignment horizontal="right" vertical="center" wrapText="1"/>
    </xf>
    <xf numFmtId="0" fontId="10" fillId="0" borderId="9" xfId="4" applyBorder="1" applyAlignment="1">
      <alignment horizontal="center" vertical="top"/>
    </xf>
    <xf numFmtId="0" fontId="13" fillId="0" borderId="0" xfId="0" applyFont="1" applyAlignment="1">
      <alignment vertical="center"/>
    </xf>
    <xf numFmtId="0" fontId="10" fillId="0" borderId="9" xfId="0" quotePrefix="1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/>
    </xf>
    <xf numFmtId="43" fontId="10" fillId="0" borderId="9" xfId="5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justify" vertical="center" wrapText="1"/>
    </xf>
    <xf numFmtId="43" fontId="10" fillId="0" borderId="9" xfId="7" applyNumberFormat="1" applyFont="1" applyBorder="1" applyAlignment="1">
      <alignment horizontal="right" vertical="center" wrapText="1"/>
    </xf>
    <xf numFmtId="2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2" fillId="0" borderId="0" xfId="0" applyFont="1"/>
    <xf numFmtId="168" fontId="10" fillId="0" borderId="9" xfId="0" applyNumberFormat="1" applyFont="1" applyBorder="1" applyAlignment="1">
      <alignment horizontal="right" vertical="center" wrapText="1"/>
    </xf>
    <xf numFmtId="169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4" quotePrefix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0" fontId="18" fillId="0" borderId="9" xfId="4" quotePrefix="1" applyFont="1" applyBorder="1" applyAlignment="1">
      <alignment horizontal="justify" vertical="center" wrapText="1"/>
    </xf>
    <xf numFmtId="0" fontId="10" fillId="0" borderId="9" xfId="9" quotePrefix="1" applyFont="1" applyBorder="1" applyAlignment="1">
      <alignment vertical="center" wrapText="1"/>
    </xf>
    <xf numFmtId="170" fontId="10" fillId="0" borderId="9" xfId="0" applyNumberFormat="1" applyFont="1" applyBorder="1" applyAlignment="1">
      <alignment horizontal="right" vertical="center" wrapText="1"/>
    </xf>
    <xf numFmtId="0" fontId="10" fillId="0" borderId="9" xfId="4" quotePrefix="1" applyBorder="1" applyAlignment="1">
      <alignment horizontal="center" vertical="top"/>
    </xf>
    <xf numFmtId="1" fontId="10" fillId="0" borderId="9" xfId="0" applyNumberFormat="1" applyFont="1" applyBorder="1" applyAlignment="1">
      <alignment horizontal="right" vertical="center" wrapText="1"/>
    </xf>
    <xf numFmtId="1" fontId="10" fillId="0" borderId="9" xfId="10" applyNumberFormat="1" applyBorder="1" applyAlignment="1">
      <alignment horizontal="right" vertical="center" wrapText="1"/>
    </xf>
    <xf numFmtId="9" fontId="10" fillId="0" borderId="9" xfId="3" applyFont="1" applyFill="1" applyBorder="1" applyAlignment="1">
      <alignment horizontal="right" vertical="center" wrapText="1"/>
    </xf>
    <xf numFmtId="168" fontId="10" fillId="0" borderId="9" xfId="11" applyNumberFormat="1" applyBorder="1" applyAlignment="1">
      <alignment horizontal="right" vertical="center" wrapText="1"/>
    </xf>
    <xf numFmtId="2" fontId="10" fillId="0" borderId="9" xfId="11" applyNumberForma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9" fontId="10" fillId="0" borderId="9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/>
    </xf>
    <xf numFmtId="166" fontId="10" fillId="0" borderId="9" xfId="2" applyNumberFormat="1" applyFont="1" applyFill="1" applyBorder="1" applyAlignment="1">
      <alignment horizontal="right" wrapText="1"/>
    </xf>
    <xf numFmtId="43" fontId="10" fillId="0" borderId="9" xfId="0" applyNumberFormat="1" applyFont="1" applyBorder="1" applyAlignment="1">
      <alignment horizontal="right" vertical="center" wrapText="1"/>
    </xf>
    <xf numFmtId="0" fontId="13" fillId="0" borderId="9" xfId="4" quotePrefix="1" applyFont="1" applyBorder="1" applyAlignment="1">
      <alignment horizontal="justify" vertical="center" wrapText="1"/>
    </xf>
    <xf numFmtId="3" fontId="10" fillId="0" borderId="9" xfId="12" applyNumberFormat="1" applyFont="1" applyBorder="1" applyAlignment="1">
      <alignment horizontal="right" vertical="center" wrapText="1"/>
    </xf>
    <xf numFmtId="3" fontId="10" fillId="0" borderId="9" xfId="13" applyNumberFormat="1" applyFont="1" applyFill="1" applyBorder="1" applyAlignment="1">
      <alignment horizontal="right" vertical="center" wrapText="1"/>
    </xf>
    <xf numFmtId="0" fontId="10" fillId="0" borderId="9" xfId="4" applyBorder="1" applyAlignment="1">
      <alignment horizontal="justify" vertical="center" wrapText="1"/>
    </xf>
    <xf numFmtId="3" fontId="10" fillId="0" borderId="9" xfId="14" applyNumberFormat="1" applyFont="1" applyFill="1" applyBorder="1" applyAlignment="1">
      <alignment horizontal="right" vertical="center" wrapText="1"/>
    </xf>
    <xf numFmtId="0" fontId="21" fillId="0" borderId="9" xfId="4" applyFont="1" applyBorder="1" applyAlignment="1">
      <alignment horizontal="justify" vertical="center" wrapText="1"/>
    </xf>
    <xf numFmtId="0" fontId="11" fillId="0" borderId="9" xfId="4" applyFont="1" applyBorder="1" applyAlignment="1">
      <alignment horizontal="center" vertical="top"/>
    </xf>
    <xf numFmtId="0" fontId="11" fillId="0" borderId="9" xfId="4" applyFont="1" applyBorder="1" applyAlignment="1">
      <alignment horizontal="justify" vertical="center" wrapText="1"/>
    </xf>
    <xf numFmtId="168" fontId="22" fillId="0" borderId="9" xfId="0" applyNumberFormat="1" applyFont="1" applyBorder="1" applyAlignment="1">
      <alignment horizontal="right" vertical="center" wrapText="1"/>
    </xf>
    <xf numFmtId="0" fontId="13" fillId="0" borderId="9" xfId="4" applyFont="1" applyBorder="1" applyAlignment="1">
      <alignment horizontal="center" vertical="top"/>
    </xf>
    <xf numFmtId="0" fontId="13" fillId="0" borderId="11" xfId="4" applyFont="1" applyBorder="1" applyAlignment="1">
      <alignment horizontal="center" vertical="top"/>
    </xf>
    <xf numFmtId="0" fontId="10" fillId="0" borderId="11" xfId="4" quotePrefix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25" fillId="0" borderId="0" xfId="16" applyFont="1"/>
    <xf numFmtId="0" fontId="27" fillId="0" borderId="0" xfId="16" applyFont="1"/>
    <xf numFmtId="0" fontId="19" fillId="0" borderId="0" xfId="16" applyFont="1" applyAlignment="1">
      <alignment horizontal="center"/>
    </xf>
    <xf numFmtId="0" fontId="12" fillId="0" borderId="0" xfId="16" applyFont="1" applyAlignment="1">
      <alignment horizontal="left"/>
    </xf>
    <xf numFmtId="0" fontId="12" fillId="0" borderId="0" xfId="16" applyFont="1" applyAlignment="1">
      <alignment horizontal="right" vertical="center"/>
    </xf>
    <xf numFmtId="166" fontId="12" fillId="0" borderId="0" xfId="14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165" fontId="12" fillId="0" borderId="0" xfId="14" applyNumberFormat="1" applyFont="1" applyFill="1" applyBorder="1" applyAlignment="1">
      <alignment horizontal="right" vertical="center"/>
    </xf>
    <xf numFmtId="43" fontId="12" fillId="0" borderId="0" xfId="14" applyFont="1" applyFill="1" applyBorder="1" applyAlignment="1">
      <alignment horizontal="right" vertical="center"/>
    </xf>
    <xf numFmtId="164" fontId="10" fillId="0" borderId="0" xfId="16" applyNumberFormat="1" applyFont="1" applyAlignment="1">
      <alignment horizontal="right" vertical="center"/>
    </xf>
    <xf numFmtId="164" fontId="12" fillId="0" borderId="0" xfId="16" applyNumberFormat="1" applyFont="1" applyAlignment="1">
      <alignment horizontal="right" vertical="center"/>
    </xf>
    <xf numFmtId="0" fontId="19" fillId="0" borderId="0" xfId="16" applyFont="1" applyAlignment="1">
      <alignment horizontal="center" vertical="center"/>
    </xf>
    <xf numFmtId="0" fontId="12" fillId="0" borderId="1" xfId="16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16" applyFont="1" applyBorder="1" applyAlignment="1">
      <alignment horizontal="right" vertical="center"/>
    </xf>
    <xf numFmtId="0" fontId="12" fillId="0" borderId="0" xfId="16" applyFont="1"/>
    <xf numFmtId="41" fontId="12" fillId="0" borderId="9" xfId="1" applyFont="1" applyFill="1" applyBorder="1" applyAlignment="1">
      <alignment horizontal="center" vertical="center" wrapText="1"/>
    </xf>
    <xf numFmtId="171" fontId="12" fillId="0" borderId="9" xfId="1" applyNumberFormat="1" applyFont="1" applyFill="1" applyBorder="1" applyAlignment="1">
      <alignment horizontal="right" vertical="center" wrapText="1"/>
    </xf>
    <xf numFmtId="171" fontId="12" fillId="0" borderId="9" xfId="1" applyNumberFormat="1" applyFont="1" applyFill="1" applyBorder="1" applyAlignment="1">
      <alignment horizontal="right" vertical="center"/>
    </xf>
    <xf numFmtId="41" fontId="12" fillId="0" borderId="0" xfId="1" applyFont="1" applyFill="1"/>
    <xf numFmtId="41" fontId="12" fillId="0" borderId="9" xfId="1" applyFont="1" applyFill="1" applyBorder="1" applyAlignment="1">
      <alignment horizontal="righ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5" fontId="19" fillId="0" borderId="9" xfId="14" applyNumberFormat="1" applyFont="1" applyFill="1" applyBorder="1" applyAlignment="1">
      <alignment horizontal="right" vertical="center" wrapText="1"/>
    </xf>
    <xf numFmtId="0" fontId="19" fillId="0" borderId="0" xfId="16" applyFont="1"/>
    <xf numFmtId="41" fontId="19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165" fontId="12" fillId="0" borderId="9" xfId="14" applyNumberFormat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166" fontId="12" fillId="0" borderId="9" xfId="14" applyNumberFormat="1" applyFont="1" applyFill="1" applyBorder="1" applyAlignment="1">
      <alignment horizontal="right" vertical="center" wrapText="1"/>
    </xf>
    <xf numFmtId="168" fontId="12" fillId="0" borderId="9" xfId="0" applyNumberFormat="1" applyFont="1" applyBorder="1" applyAlignment="1">
      <alignment horizontal="right" vertical="center" wrapText="1"/>
    </xf>
    <xf numFmtId="0" fontId="12" fillId="0" borderId="9" xfId="0" quotePrefix="1" applyFont="1" applyBorder="1" applyAlignment="1">
      <alignment horizontal="left" vertical="center" wrapText="1"/>
    </xf>
    <xf numFmtId="165" fontId="28" fillId="0" borderId="9" xfId="14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left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165" fontId="12" fillId="2" borderId="9" xfId="14" applyNumberFormat="1" applyFont="1" applyFill="1" applyBorder="1" applyAlignment="1">
      <alignment horizontal="right" vertical="center" wrapText="1"/>
    </xf>
    <xf numFmtId="41" fontId="12" fillId="2" borderId="0" xfId="1" applyFont="1" applyFill="1"/>
    <xf numFmtId="0" fontId="12" fillId="2" borderId="0" xfId="16" applyFont="1" applyFill="1"/>
    <xf numFmtId="165" fontId="15" fillId="0" borderId="9" xfId="14" applyNumberFormat="1" applyFont="1" applyFill="1" applyBorder="1" applyAlignment="1">
      <alignment horizontal="right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165" fontId="29" fillId="0" borderId="9" xfId="14" applyNumberFormat="1" applyFont="1" applyFill="1" applyBorder="1" applyAlignment="1">
      <alignment horizontal="right" vertical="center" wrapText="1"/>
    </xf>
    <xf numFmtId="0" fontId="29" fillId="0" borderId="0" xfId="16" applyFont="1"/>
    <xf numFmtId="41" fontId="19" fillId="0" borderId="9" xfId="1" applyFont="1" applyFill="1" applyBorder="1" applyAlignment="1">
      <alignment horizontal="center" vertical="center" wrapText="1"/>
    </xf>
    <xf numFmtId="41" fontId="12" fillId="0" borderId="9" xfId="1" quotePrefix="1" applyFont="1" applyFill="1" applyBorder="1" applyAlignment="1">
      <alignment horizontal="left" vertical="center" wrapText="1"/>
    </xf>
    <xf numFmtId="41" fontId="19" fillId="2" borderId="9" xfId="1" applyFont="1" applyFill="1" applyBorder="1" applyAlignment="1">
      <alignment horizontal="center" vertical="center" wrapText="1"/>
    </xf>
    <xf numFmtId="41" fontId="12" fillId="2" borderId="9" xfId="1" quotePrefix="1" applyFont="1" applyFill="1" applyBorder="1" applyAlignment="1">
      <alignment horizontal="left" vertical="center" wrapText="1"/>
    </xf>
    <xf numFmtId="41" fontId="12" fillId="2" borderId="9" xfId="1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171" fontId="19" fillId="0" borderId="9" xfId="1" applyNumberFormat="1" applyFont="1" applyFill="1" applyBorder="1" applyAlignment="1">
      <alignment horizontal="center" vertical="center" wrapText="1"/>
    </xf>
    <xf numFmtId="171" fontId="12" fillId="0" borderId="9" xfId="1" quotePrefix="1" applyNumberFormat="1" applyFont="1" applyFill="1" applyBorder="1" applyAlignment="1">
      <alignment horizontal="left" vertical="center" wrapText="1"/>
    </xf>
    <xf numFmtId="171" fontId="12" fillId="0" borderId="9" xfId="1" applyNumberFormat="1" applyFont="1" applyFill="1" applyBorder="1" applyAlignment="1">
      <alignment horizontal="center" vertical="center" wrapText="1"/>
    </xf>
    <xf numFmtId="171" fontId="12" fillId="0" borderId="0" xfId="1" applyNumberFormat="1" applyFont="1" applyFill="1"/>
    <xf numFmtId="41" fontId="12" fillId="0" borderId="9" xfId="0" applyNumberFormat="1" applyFont="1" applyBorder="1" applyAlignment="1">
      <alignment horizontal="right" vertical="center" wrapText="1"/>
    </xf>
    <xf numFmtId="0" fontId="19" fillId="0" borderId="9" xfId="0" quotePrefix="1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2" fillId="2" borderId="9" xfId="0" quotePrefix="1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17" applyFont="1" applyFill="1" applyBorder="1" applyAlignment="1">
      <alignment horizontal="right" vertical="center" wrapText="1"/>
    </xf>
    <xf numFmtId="0" fontId="12" fillId="3" borderId="0" xfId="16" applyFont="1" applyFill="1"/>
    <xf numFmtId="0" fontId="30" fillId="0" borderId="0" xfId="16" applyFont="1" applyAlignment="1">
      <alignment horizontal="center"/>
    </xf>
    <xf numFmtId="0" fontId="25" fillId="0" borderId="0" xfId="16" applyFont="1" applyAlignment="1">
      <alignment horizontal="left"/>
    </xf>
    <xf numFmtId="0" fontId="25" fillId="0" borderId="0" xfId="16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1" fontId="12" fillId="0" borderId="10" xfId="1" applyNumberFormat="1" applyFont="1" applyFill="1" applyBorder="1" applyAlignment="1">
      <alignment horizontal="right" vertical="center" wrapText="1"/>
    </xf>
    <xf numFmtId="0" fontId="12" fillId="0" borderId="10" xfId="16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 wrapText="1"/>
    </xf>
    <xf numFmtId="171" fontId="12" fillId="0" borderId="10" xfId="1" applyNumberFormat="1" applyFont="1" applyFill="1" applyBorder="1" applyAlignment="1">
      <alignment horizontal="right" vertical="center"/>
    </xf>
    <xf numFmtId="0" fontId="19" fillId="0" borderId="1" xfId="16" applyFont="1" applyBorder="1" applyAlignment="1">
      <alignment horizontal="center" vertical="center"/>
    </xf>
    <xf numFmtId="171" fontId="12" fillId="0" borderId="1" xfId="1" applyNumberFormat="1" applyFont="1" applyFill="1" applyBorder="1" applyAlignment="1">
      <alignment horizontal="right" vertical="center" wrapText="1"/>
    </xf>
    <xf numFmtId="0" fontId="12" fillId="0" borderId="1" xfId="16" applyFont="1" applyBorder="1" applyAlignment="1">
      <alignment horizontal="right" vertical="center"/>
    </xf>
    <xf numFmtId="171" fontId="12" fillId="0" borderId="1" xfId="1" applyNumberFormat="1" applyFont="1" applyFill="1" applyBorder="1" applyAlignment="1">
      <alignment horizontal="right" vertical="center"/>
    </xf>
    <xf numFmtId="41" fontId="12" fillId="0" borderId="1" xfId="1" applyFont="1" applyFill="1" applyBorder="1"/>
    <xf numFmtId="0" fontId="12" fillId="0" borderId="1" xfId="16" applyFont="1" applyBorder="1"/>
    <xf numFmtId="171" fontId="29" fillId="0" borderId="1" xfId="1" applyNumberFormat="1" applyFont="1" applyFill="1" applyBorder="1" applyAlignment="1">
      <alignment horizontal="right" vertical="center" wrapText="1"/>
    </xf>
    <xf numFmtId="165" fontId="19" fillId="0" borderId="1" xfId="14" applyNumberFormat="1" applyFont="1" applyFill="1" applyBorder="1" applyAlignment="1">
      <alignment horizontal="right" vertical="center" wrapText="1"/>
    </xf>
    <xf numFmtId="171" fontId="29" fillId="0" borderId="1" xfId="1" applyNumberFormat="1" applyFont="1" applyFill="1" applyBorder="1" applyAlignment="1">
      <alignment horizontal="right" vertical="center"/>
    </xf>
    <xf numFmtId="41" fontId="19" fillId="0" borderId="1" xfId="1" applyFont="1" applyFill="1" applyBorder="1"/>
    <xf numFmtId="165" fontId="12" fillId="0" borderId="1" xfId="14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9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" fontId="12" fillId="0" borderId="1" xfId="16" applyNumberFormat="1" applyFont="1" applyBorder="1" applyAlignment="1">
      <alignment horizontal="right" vertical="center"/>
    </xf>
    <xf numFmtId="165" fontId="12" fillId="0" borderId="1" xfId="14" applyNumberFormat="1" applyFont="1" applyFill="1" applyBorder="1" applyAlignment="1">
      <alignment horizontal="right" vertical="center"/>
    </xf>
    <xf numFmtId="165" fontId="19" fillId="0" borderId="1" xfId="14" applyNumberFormat="1" applyFont="1" applyFill="1" applyBorder="1" applyAlignment="1">
      <alignment horizontal="right" vertical="center"/>
    </xf>
    <xf numFmtId="166" fontId="12" fillId="0" borderId="1" xfId="14" applyNumberFormat="1" applyFont="1" applyFill="1" applyBorder="1" applyAlignment="1">
      <alignment horizontal="right" vertical="center"/>
    </xf>
    <xf numFmtId="43" fontId="12" fillId="0" borderId="1" xfId="14" applyFont="1" applyFill="1" applyBorder="1" applyAlignment="1">
      <alignment horizontal="right" vertical="center"/>
    </xf>
    <xf numFmtId="165" fontId="28" fillId="0" borderId="1" xfId="14" applyNumberFormat="1" applyFont="1" applyFill="1" applyBorder="1" applyAlignment="1">
      <alignment horizontal="right" vertical="center" wrapText="1"/>
    </xf>
    <xf numFmtId="165" fontId="12" fillId="2" borderId="1" xfId="14" applyNumberFormat="1" applyFont="1" applyFill="1" applyBorder="1" applyAlignment="1">
      <alignment horizontal="right" vertical="center"/>
    </xf>
    <xf numFmtId="165" fontId="12" fillId="2" borderId="1" xfId="14" applyNumberFormat="1" applyFont="1" applyFill="1" applyBorder="1" applyAlignment="1">
      <alignment horizontal="right" vertical="center" wrapText="1"/>
    </xf>
    <xf numFmtId="165" fontId="19" fillId="2" borderId="1" xfId="14" applyNumberFormat="1" applyFont="1" applyFill="1" applyBorder="1" applyAlignment="1">
      <alignment horizontal="right" vertical="center" wrapText="1"/>
    </xf>
    <xf numFmtId="165" fontId="28" fillId="2" borderId="1" xfId="14" applyNumberFormat="1" applyFont="1" applyFill="1" applyBorder="1" applyAlignment="1">
      <alignment horizontal="right" vertical="center" wrapText="1"/>
    </xf>
    <xf numFmtId="41" fontId="12" fillId="2" borderId="1" xfId="1" applyFont="1" applyFill="1" applyBorder="1"/>
    <xf numFmtId="41" fontId="29" fillId="0" borderId="1" xfId="1" applyFont="1" applyFill="1" applyBorder="1"/>
    <xf numFmtId="41" fontId="12" fillId="2" borderId="1" xfId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41" fontId="12" fillId="0" borderId="1" xfId="1" applyFont="1" applyFill="1" applyBorder="1" applyAlignment="1">
      <alignment horizontal="right" vertical="center" wrapText="1"/>
    </xf>
    <xf numFmtId="171" fontId="12" fillId="0" borderId="1" xfId="1" applyNumberFormat="1" applyFont="1" applyFill="1" applyBorder="1"/>
    <xf numFmtId="172" fontId="12" fillId="0" borderId="1" xfId="16" applyNumberFormat="1" applyFont="1" applyBorder="1" applyAlignment="1">
      <alignment horizontal="right" vertical="center"/>
    </xf>
    <xf numFmtId="166" fontId="12" fillId="0" borderId="1" xfId="14" applyNumberFormat="1" applyFont="1" applyFill="1" applyBorder="1" applyAlignment="1">
      <alignment horizontal="right" vertical="center" wrapText="1"/>
    </xf>
    <xf numFmtId="168" fontId="12" fillId="0" borderId="1" xfId="16" applyNumberFormat="1" applyFont="1" applyBorder="1" applyAlignment="1">
      <alignment horizontal="right" vertical="center"/>
    </xf>
    <xf numFmtId="0" fontId="12" fillId="2" borderId="1" xfId="16" applyFont="1" applyFill="1" applyBorder="1" applyAlignment="1">
      <alignment horizontal="right" vertical="center"/>
    </xf>
    <xf numFmtId="0" fontId="12" fillId="2" borderId="1" xfId="17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41" fontId="12" fillId="3" borderId="1" xfId="1" applyFont="1" applyFill="1" applyBorder="1"/>
    <xf numFmtId="0" fontId="19" fillId="0" borderId="1" xfId="16" applyFont="1" applyBorder="1"/>
    <xf numFmtId="0" fontId="29" fillId="0" borderId="1" xfId="16" applyFont="1" applyBorder="1"/>
    <xf numFmtId="0" fontId="22" fillId="0" borderId="0" xfId="19" applyAlignment="1">
      <alignment vertical="center"/>
    </xf>
    <xf numFmtId="0" fontId="10" fillId="0" borderId="0" xfId="19" applyFont="1" applyAlignment="1">
      <alignment vertical="center" wrapText="1"/>
    </xf>
    <xf numFmtId="0" fontId="13" fillId="0" borderId="1" xfId="19" applyFont="1" applyBorder="1" applyAlignment="1">
      <alignment horizontal="center" vertical="center" wrapText="1"/>
    </xf>
    <xf numFmtId="0" fontId="13" fillId="0" borderId="1" xfId="19" applyFont="1" applyBorder="1" applyAlignment="1">
      <alignment horizontal="right" vertical="center" wrapText="1"/>
    </xf>
    <xf numFmtId="0" fontId="13" fillId="0" borderId="8" xfId="19" applyFont="1" applyBorder="1" applyAlignment="1">
      <alignment horizontal="center" vertical="center"/>
    </xf>
    <xf numFmtId="0" fontId="13" fillId="0" borderId="8" xfId="19" applyFont="1" applyBorder="1" applyAlignment="1">
      <alignment horizontal="justify" vertical="center" wrapText="1"/>
    </xf>
    <xf numFmtId="0" fontId="10" fillId="0" borderId="8" xfId="19" applyFont="1" applyBorder="1" applyAlignment="1">
      <alignment horizontal="center" vertical="center" wrapText="1"/>
    </xf>
    <xf numFmtId="0" fontId="10" fillId="0" borderId="8" xfId="19" applyFont="1" applyBorder="1" applyAlignment="1">
      <alignment horizontal="right" vertical="center"/>
    </xf>
    <xf numFmtId="0" fontId="10" fillId="0" borderId="8" xfId="19" applyFont="1" applyBorder="1" applyAlignment="1">
      <alignment vertical="center"/>
    </xf>
    <xf numFmtId="0" fontId="10" fillId="0" borderId="0" xfId="19" applyFont="1" applyAlignment="1">
      <alignment vertical="center"/>
    </xf>
    <xf numFmtId="0" fontId="13" fillId="0" borderId="9" xfId="19" applyFont="1" applyBorder="1" applyAlignment="1">
      <alignment horizontal="center" vertical="center" wrapText="1"/>
    </xf>
    <xf numFmtId="0" fontId="13" fillId="0" borderId="9" xfId="19" applyFont="1" applyBorder="1" applyAlignment="1">
      <alignment horizontal="justify" vertical="center" wrapText="1"/>
    </xf>
    <xf numFmtId="0" fontId="10" fillId="0" borderId="9" xfId="19" applyFont="1" applyBorder="1" applyAlignment="1">
      <alignment horizontal="right" vertical="center"/>
    </xf>
    <xf numFmtId="0" fontId="10" fillId="0" borderId="9" xfId="19" applyFont="1" applyBorder="1" applyAlignment="1">
      <alignment vertical="center"/>
    </xf>
    <xf numFmtId="0" fontId="10" fillId="0" borderId="9" xfId="19" applyFont="1" applyBorder="1" applyAlignment="1">
      <alignment horizontal="center" vertical="center"/>
    </xf>
    <xf numFmtId="0" fontId="10" fillId="0" borderId="9" xfId="19" applyFont="1" applyBorder="1" applyAlignment="1">
      <alignment horizontal="justify" vertical="center"/>
    </xf>
    <xf numFmtId="0" fontId="10" fillId="0" borderId="9" xfId="19" applyFont="1" applyBorder="1" applyAlignment="1">
      <alignment horizontal="center" vertical="center" wrapText="1"/>
    </xf>
    <xf numFmtId="168" fontId="10" fillId="0" borderId="9" xfId="19" applyNumberFormat="1" applyFont="1" applyBorder="1" applyAlignment="1">
      <alignment horizontal="right" vertical="center"/>
    </xf>
    <xf numFmtId="174" fontId="10" fillId="0" borderId="9" xfId="20" applyNumberFormat="1" applyFont="1" applyBorder="1" applyAlignment="1">
      <alignment horizontal="right" vertical="center"/>
    </xf>
    <xf numFmtId="49" fontId="11" fillId="0" borderId="9" xfId="19" applyNumberFormat="1" applyFont="1" applyBorder="1" applyAlignment="1">
      <alignment horizontal="center" vertical="center"/>
    </xf>
    <xf numFmtId="49" fontId="11" fillId="0" borderId="9" xfId="19" applyNumberFormat="1" applyFont="1" applyBorder="1" applyAlignment="1">
      <alignment horizontal="justify" vertical="center" wrapText="1"/>
    </xf>
    <xf numFmtId="0" fontId="11" fillId="0" borderId="0" xfId="19" applyFont="1" applyAlignment="1">
      <alignment vertical="center"/>
    </xf>
    <xf numFmtId="49" fontId="11" fillId="0" borderId="9" xfId="19" quotePrefix="1" applyNumberFormat="1" applyFont="1" applyBorder="1" applyAlignment="1">
      <alignment horizontal="justify" vertical="center" wrapText="1"/>
    </xf>
    <xf numFmtId="0" fontId="13" fillId="0" borderId="9" xfId="19" applyFont="1" applyBorder="1" applyAlignment="1">
      <alignment horizontal="center" vertical="center"/>
    </xf>
    <xf numFmtId="0" fontId="13" fillId="0" borderId="9" xfId="19" applyFont="1" applyBorder="1" applyAlignment="1">
      <alignment horizontal="justify" vertical="center"/>
    </xf>
    <xf numFmtId="0" fontId="10" fillId="0" borderId="9" xfId="19" applyFont="1" applyBorder="1" applyAlignment="1">
      <alignment horizontal="justify" vertical="center" wrapText="1"/>
    </xf>
    <xf numFmtId="3" fontId="10" fillId="0" borderId="9" xfId="19" applyNumberFormat="1" applyFont="1" applyBorder="1" applyAlignment="1">
      <alignment horizontal="right" vertical="center"/>
    </xf>
    <xf numFmtId="0" fontId="11" fillId="0" borderId="9" xfId="19" applyFont="1" applyBorder="1" applyAlignment="1">
      <alignment horizontal="center" vertical="center"/>
    </xf>
    <xf numFmtId="0" fontId="11" fillId="0" borderId="9" xfId="19" applyFont="1" applyBorder="1" applyAlignment="1">
      <alignment horizontal="justify" vertical="center" wrapText="1"/>
    </xf>
    <xf numFmtId="3" fontId="10" fillId="0" borderId="9" xfId="20" applyNumberFormat="1" applyFont="1" applyBorder="1" applyAlignment="1">
      <alignment horizontal="right" vertical="center"/>
    </xf>
    <xf numFmtId="0" fontId="13" fillId="0" borderId="10" xfId="19" applyFont="1" applyBorder="1" applyAlignment="1">
      <alignment horizontal="center" vertical="center"/>
    </xf>
    <xf numFmtId="0" fontId="13" fillId="0" borderId="10" xfId="19" applyFont="1" applyBorder="1" applyAlignment="1">
      <alignment horizontal="justify" vertical="center" wrapText="1"/>
    </xf>
    <xf numFmtId="0" fontId="13" fillId="0" borderId="10" xfId="19" applyFont="1" applyBorder="1" applyAlignment="1">
      <alignment horizontal="center" vertical="center" wrapText="1"/>
    </xf>
    <xf numFmtId="0" fontId="13" fillId="0" borderId="9" xfId="21" applyFont="1" applyBorder="1" applyAlignment="1">
      <alignment horizontal="center" vertical="center" wrapText="1"/>
    </xf>
    <xf numFmtId="0" fontId="13" fillId="0" borderId="9" xfId="21" applyFont="1" applyBorder="1" applyAlignment="1">
      <alignment horizontal="justify" vertical="center" wrapText="1"/>
    </xf>
    <xf numFmtId="0" fontId="10" fillId="0" borderId="9" xfId="21" applyFont="1" applyBorder="1" applyAlignment="1">
      <alignment horizontal="center" vertical="center" wrapText="1"/>
    </xf>
    <xf numFmtId="0" fontId="10" fillId="0" borderId="9" xfId="21" applyFont="1" applyBorder="1" applyAlignment="1">
      <alignment horizontal="justify" vertical="center" wrapText="1"/>
    </xf>
    <xf numFmtId="3" fontId="10" fillId="2" borderId="9" xfId="19" applyNumberFormat="1" applyFont="1" applyFill="1" applyBorder="1" applyAlignment="1">
      <alignment horizontal="right" vertical="center"/>
    </xf>
    <xf numFmtId="0" fontId="11" fillId="0" borderId="9" xfId="21" applyFont="1" applyBorder="1" applyAlignment="1">
      <alignment horizontal="justify" vertical="center" wrapText="1"/>
    </xf>
    <xf numFmtId="0" fontId="10" fillId="0" borderId="9" xfId="21" quotePrefix="1" applyFont="1" applyBorder="1" applyAlignment="1">
      <alignment horizontal="center" vertical="center" wrapText="1"/>
    </xf>
    <xf numFmtId="166" fontId="10" fillId="2" borderId="9" xfId="20" applyNumberFormat="1" applyFont="1" applyFill="1" applyBorder="1" applyAlignment="1">
      <alignment horizontal="right" vertical="center"/>
    </xf>
    <xf numFmtId="0" fontId="10" fillId="2" borderId="9" xfId="19" applyFont="1" applyFill="1" applyBorder="1" applyAlignment="1">
      <alignment horizontal="right" vertical="center"/>
    </xf>
    <xf numFmtId="0" fontId="13" fillId="0" borderId="0" xfId="19" applyFont="1" applyAlignment="1">
      <alignment vertical="center"/>
    </xf>
    <xf numFmtId="166" fontId="10" fillId="2" borderId="9" xfId="14" applyNumberFormat="1" applyFont="1" applyFill="1" applyBorder="1" applyAlignment="1">
      <alignment horizontal="right" vertical="center" wrapText="1"/>
    </xf>
    <xf numFmtId="166" fontId="10" fillId="2" borderId="9" xfId="14" applyNumberFormat="1" applyFont="1" applyFill="1" applyBorder="1" applyAlignment="1">
      <alignment horizontal="center" vertical="center" wrapText="1"/>
    </xf>
    <xf numFmtId="166" fontId="10" fillId="0" borderId="9" xfId="14" applyNumberFormat="1" applyFont="1" applyFill="1" applyBorder="1" applyAlignment="1">
      <alignment horizontal="right" vertical="center" wrapText="1"/>
    </xf>
    <xf numFmtId="0" fontId="11" fillId="0" borderId="9" xfId="21" applyFont="1" applyBorder="1" applyAlignment="1">
      <alignment horizontal="center" vertical="center" wrapText="1"/>
    </xf>
    <xf numFmtId="168" fontId="10" fillId="2" borderId="9" xfId="19" applyNumberFormat="1" applyFont="1" applyFill="1" applyBorder="1" applyAlignment="1">
      <alignment horizontal="right" vertical="center"/>
    </xf>
    <xf numFmtId="0" fontId="13" fillId="0" borderId="11" xfId="21" applyFont="1" applyBorder="1" applyAlignment="1">
      <alignment horizontal="center" vertical="center" wrapText="1"/>
    </xf>
    <xf numFmtId="0" fontId="13" fillId="0" borderId="11" xfId="21" applyFont="1" applyBorder="1" applyAlignment="1">
      <alignment horizontal="justify" vertical="center" wrapText="1"/>
    </xf>
    <xf numFmtId="0" fontId="10" fillId="0" borderId="11" xfId="21" applyFont="1" applyBorder="1" applyAlignment="1">
      <alignment horizontal="center" vertical="center" wrapText="1"/>
    </xf>
    <xf numFmtId="0" fontId="10" fillId="2" borderId="11" xfId="19" applyFont="1" applyFill="1" applyBorder="1" applyAlignment="1">
      <alignment horizontal="right" vertical="center"/>
    </xf>
    <xf numFmtId="0" fontId="10" fillId="0" borderId="11" xfId="19" applyFont="1" applyBorder="1" applyAlignment="1">
      <alignment horizontal="right" vertical="center"/>
    </xf>
    <xf numFmtId="168" fontId="10" fillId="0" borderId="11" xfId="19" applyNumberFormat="1" applyFont="1" applyBorder="1" applyAlignment="1">
      <alignment horizontal="right" vertical="center"/>
    </xf>
    <xf numFmtId="0" fontId="22" fillId="0" borderId="0" xfId="19" applyAlignment="1">
      <alignment horizontal="right" vertical="center"/>
    </xf>
    <xf numFmtId="0" fontId="22" fillId="0" borderId="0" xfId="19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/>
    <xf numFmtId="43" fontId="10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1" fontId="7" fillId="0" borderId="4" xfId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7" fillId="0" borderId="2" xfId="1" quotePrefix="1" applyFont="1" applyBorder="1" applyAlignment="1">
      <alignment horizontal="right" vertical="center" wrapText="1"/>
    </xf>
    <xf numFmtId="41" fontId="7" fillId="0" borderId="3" xfId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9" fontId="7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9" fontId="7" fillId="0" borderId="2" xfId="3" applyFont="1" applyBorder="1" applyAlignment="1">
      <alignment horizontal="right" vertical="center" wrapText="1"/>
    </xf>
    <xf numFmtId="167" fontId="7" fillId="0" borderId="2" xfId="3" applyNumberFormat="1" applyFont="1" applyBorder="1" applyAlignment="1">
      <alignment vertical="center" wrapText="1"/>
    </xf>
    <xf numFmtId="10" fontId="7" fillId="0" borderId="2" xfId="3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1" fontId="10" fillId="0" borderId="4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1" fontId="13" fillId="0" borderId="2" xfId="1" applyFont="1" applyBorder="1" applyAlignment="1">
      <alignment horizontal="center" vertical="center" wrapText="1"/>
    </xf>
    <xf numFmtId="41" fontId="10" fillId="0" borderId="2" xfId="1" quotePrefix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41" fontId="10" fillId="0" borderId="2" xfId="1" applyFont="1" applyBorder="1" applyAlignment="1">
      <alignment horizontal="right" vertical="center" wrapText="1"/>
    </xf>
    <xf numFmtId="41" fontId="10" fillId="0" borderId="2" xfId="1" quotePrefix="1" applyFont="1" applyBorder="1" applyAlignment="1">
      <alignment horizontal="right" vertical="center" wrapText="1"/>
    </xf>
    <xf numFmtId="1" fontId="10" fillId="0" borderId="2" xfId="3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1" fontId="10" fillId="0" borderId="3" xfId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6" fillId="0" borderId="0" xfId="19" applyFont="1" applyAlignment="1">
      <alignment horizontal="center" vertical="center"/>
    </xf>
    <xf numFmtId="0" fontId="37" fillId="0" borderId="0" xfId="19" applyFont="1" applyAlignment="1">
      <alignment horizontal="center" vertical="center"/>
    </xf>
    <xf numFmtId="0" fontId="13" fillId="0" borderId="1" xfId="19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4" fillId="0" borderId="0" xfId="16" applyFont="1" applyAlignment="1">
      <alignment horizontal="center" vertical="center"/>
    </xf>
    <xf numFmtId="0" fontId="26" fillId="0" borderId="0" xfId="16" applyFont="1" applyAlignment="1">
      <alignment horizontal="center" vertical="center"/>
    </xf>
    <xf numFmtId="0" fontId="19" fillId="0" borderId="1" xfId="16" applyFont="1" applyBorder="1" applyAlignment="1">
      <alignment horizontal="center" vertical="center" wrapText="1"/>
    </xf>
    <xf numFmtId="0" fontId="19" fillId="0" borderId="5" xfId="16" applyFont="1" applyBorder="1" applyAlignment="1">
      <alignment horizontal="center" vertical="center" wrapText="1"/>
    </xf>
    <xf numFmtId="0" fontId="19" fillId="0" borderId="12" xfId="16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22">
    <cellStyle name="Comma" xfId="2" builtinId="3"/>
    <cellStyle name="Comma [0]" xfId="1" builtinId="6"/>
    <cellStyle name="Comma 10 2" xfId="14" xr:uid="{47067B9C-1C92-4220-A5F8-0BEE218DBC7C}"/>
    <cellStyle name="Comma 10 4" xfId="15" xr:uid="{DC3844D9-F8CD-4630-B6FC-4F2DC2D52748}"/>
    <cellStyle name="Comma 11 3" xfId="5" xr:uid="{76B14256-ABB0-4649-A872-4885707A5395}"/>
    <cellStyle name="Comma 41" xfId="18" xr:uid="{A9FA3E66-5E60-43BF-A72B-F7222F32A1F7}"/>
    <cellStyle name="Comma 46" xfId="6" xr:uid="{1FFB1231-9651-46E4-80FD-3B90A29077AB}"/>
    <cellStyle name="Comma 7" xfId="13" xr:uid="{50DF3E93-57A6-4A40-91FB-0AC333901037}"/>
    <cellStyle name="Comma 9" xfId="20" xr:uid="{524C234D-8681-40D4-A243-05F5530C84D3}"/>
    <cellStyle name="Normal" xfId="0" builtinId="0"/>
    <cellStyle name="Normal 11" xfId="4" xr:uid="{B3D6E6C8-74EA-46DD-B62F-34B8277570E0}"/>
    <cellStyle name="Normal 136" xfId="9" xr:uid="{F5B5B954-A152-4360-84A7-06271F88FD1C}"/>
    <cellStyle name="Normal 18" xfId="19" xr:uid="{1F5684C2-48DD-4133-9D20-8F8B520C9C5D}"/>
    <cellStyle name="Normal 2 3" xfId="21" xr:uid="{F065C24D-3C72-4119-9237-A5BD2DD38CA6}"/>
    <cellStyle name="Normal 33" xfId="17" xr:uid="{835C72DF-FC43-4F3A-BDBB-7D4D28B476F3}"/>
    <cellStyle name="Normal 34" xfId="10" xr:uid="{AE20A863-350D-4711-A084-FBC3482740C5}"/>
    <cellStyle name="Normal 37" xfId="11" xr:uid="{40A6A3C0-A7F3-42E7-886F-AC3D37D599F8}"/>
    <cellStyle name="Normal 42" xfId="8" xr:uid="{3EC45CB4-C777-4B62-8ABE-9691B009BE2F}"/>
    <cellStyle name="Normal 5 3 2" xfId="16" xr:uid="{05DE539F-10CB-4019-AE58-FC2B43A6BF63}"/>
    <cellStyle name="Normal_BIEU SN Lao dong 2006" xfId="7" xr:uid="{DEF5EB74-97DE-4D95-A4F4-490BA0635682}"/>
    <cellStyle name="Normal_Bieu XDGN  06" xfId="12" xr:uid="{E9DCDCA8-60FA-4909-A3EA-C36E4E36D923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B13" sqref="B13"/>
    </sheetView>
  </sheetViews>
  <sheetFormatPr defaultColWidth="8.85546875" defaultRowHeight="15" x14ac:dyDescent="0.25"/>
  <cols>
    <col min="1" max="1" width="5.7109375" style="331" customWidth="1"/>
    <col min="2" max="2" width="48.42578125" style="71" customWidth="1"/>
    <col min="3" max="4" width="13.28515625" style="331" customWidth="1"/>
    <col min="5" max="5" width="14.28515625" style="71" customWidth="1"/>
    <col min="6" max="16384" width="8.85546875" style="71"/>
  </cols>
  <sheetData>
    <row r="1" spans="1:10" s="1" customFormat="1" ht="18.75" x14ac:dyDescent="0.25">
      <c r="A1" s="334" t="s">
        <v>399</v>
      </c>
      <c r="B1" s="334"/>
      <c r="C1" s="334"/>
      <c r="D1" s="334"/>
      <c r="E1" s="334"/>
      <c r="F1" s="11"/>
      <c r="G1" s="11"/>
      <c r="H1" s="11"/>
      <c r="I1" s="11"/>
      <c r="J1" s="11"/>
    </row>
    <row r="2" spans="1:10" s="1" customFormat="1" ht="18.75" x14ac:dyDescent="0.25">
      <c r="A2" s="335" t="s">
        <v>400</v>
      </c>
      <c r="B2" s="335"/>
      <c r="C2" s="335"/>
      <c r="D2" s="335"/>
      <c r="E2" s="335"/>
      <c r="F2" s="12"/>
      <c r="G2" s="12"/>
      <c r="H2" s="12"/>
      <c r="I2" s="12"/>
      <c r="J2" s="12"/>
    </row>
    <row r="5" spans="1:10" s="34" customFormat="1" ht="30" customHeight="1" x14ac:dyDescent="0.25">
      <c r="A5" s="310" t="s">
        <v>0</v>
      </c>
      <c r="B5" s="310" t="s">
        <v>1</v>
      </c>
      <c r="C5" s="310" t="s">
        <v>19</v>
      </c>
      <c r="D5" s="310" t="s">
        <v>398</v>
      </c>
      <c r="E5" s="310" t="s">
        <v>17</v>
      </c>
    </row>
    <row r="6" spans="1:10" ht="15.75" x14ac:dyDescent="0.25">
      <c r="A6" s="311" t="s">
        <v>13</v>
      </c>
      <c r="B6" s="312" t="s">
        <v>14</v>
      </c>
      <c r="C6" s="311"/>
      <c r="D6" s="311"/>
      <c r="E6" s="313"/>
    </row>
    <row r="7" spans="1:10" ht="31.5" x14ac:dyDescent="0.25">
      <c r="A7" s="314">
        <v>1</v>
      </c>
      <c r="B7" s="315" t="s">
        <v>28</v>
      </c>
      <c r="C7" s="314" t="s">
        <v>20</v>
      </c>
      <c r="D7" s="316">
        <v>10</v>
      </c>
      <c r="E7" s="313"/>
    </row>
    <row r="8" spans="1:10" s="301" customFormat="1" ht="42" customHeight="1" x14ac:dyDescent="0.25">
      <c r="A8" s="317">
        <v>2</v>
      </c>
      <c r="B8" s="299" t="s">
        <v>32</v>
      </c>
      <c r="C8" s="300" t="s">
        <v>25</v>
      </c>
      <c r="D8" s="318">
        <v>55500</v>
      </c>
      <c r="E8" s="298"/>
    </row>
    <row r="9" spans="1:10" s="301" customFormat="1" ht="42" customHeight="1" x14ac:dyDescent="0.25">
      <c r="A9" s="317">
        <v>3</v>
      </c>
      <c r="B9" s="299" t="s">
        <v>2</v>
      </c>
      <c r="C9" s="300" t="s">
        <v>20</v>
      </c>
      <c r="D9" s="318">
        <v>60</v>
      </c>
      <c r="E9" s="298"/>
    </row>
    <row r="10" spans="1:10" s="301" customFormat="1" ht="42" customHeight="1" x14ac:dyDescent="0.25">
      <c r="A10" s="317">
        <v>4</v>
      </c>
      <c r="B10" s="299" t="s">
        <v>3</v>
      </c>
      <c r="C10" s="300" t="s">
        <v>20</v>
      </c>
      <c r="D10" s="318">
        <v>50</v>
      </c>
      <c r="E10" s="298"/>
    </row>
    <row r="11" spans="1:10" s="301" customFormat="1" ht="42" customHeight="1" x14ac:dyDescent="0.25">
      <c r="A11" s="317">
        <v>5</v>
      </c>
      <c r="B11" s="299" t="s">
        <v>31</v>
      </c>
      <c r="C11" s="300" t="s">
        <v>21</v>
      </c>
      <c r="D11" s="318">
        <v>60</v>
      </c>
      <c r="E11" s="298"/>
    </row>
    <row r="12" spans="1:10" s="301" customFormat="1" ht="42" customHeight="1" x14ac:dyDescent="0.25">
      <c r="A12" s="332" t="s">
        <v>30</v>
      </c>
      <c r="B12" s="319" t="s">
        <v>15</v>
      </c>
      <c r="C12" s="320"/>
      <c r="D12" s="321"/>
      <c r="E12" s="298"/>
    </row>
    <row r="13" spans="1:10" s="301" customFormat="1" ht="42" customHeight="1" x14ac:dyDescent="0.25">
      <c r="A13" s="317">
        <v>6</v>
      </c>
      <c r="B13" s="299" t="s">
        <v>377</v>
      </c>
      <c r="C13" s="300" t="s">
        <v>20</v>
      </c>
      <c r="D13" s="318">
        <v>15</v>
      </c>
      <c r="E13" s="298"/>
    </row>
    <row r="14" spans="1:10" s="301" customFormat="1" ht="42" customHeight="1" x14ac:dyDescent="0.25">
      <c r="A14" s="317">
        <v>7</v>
      </c>
      <c r="B14" s="299" t="s">
        <v>33</v>
      </c>
      <c r="C14" s="300" t="s">
        <v>20</v>
      </c>
      <c r="D14" s="318">
        <v>100</v>
      </c>
      <c r="E14" s="298"/>
    </row>
    <row r="15" spans="1:10" s="301" customFormat="1" ht="42" hidden="1" customHeight="1" x14ac:dyDescent="0.25">
      <c r="A15" s="317"/>
      <c r="B15" s="299" t="s">
        <v>27</v>
      </c>
      <c r="C15" s="300"/>
      <c r="D15" s="318"/>
      <c r="E15" s="298"/>
    </row>
    <row r="16" spans="1:10" s="301" customFormat="1" ht="42" customHeight="1" x14ac:dyDescent="0.25">
      <c r="A16" s="317"/>
      <c r="B16" s="299" t="s">
        <v>373</v>
      </c>
      <c r="C16" s="300" t="s">
        <v>22</v>
      </c>
      <c r="D16" s="318">
        <v>2</v>
      </c>
      <c r="E16" s="298"/>
    </row>
    <row r="17" spans="1:5" s="301" customFormat="1" ht="42" customHeight="1" x14ac:dyDescent="0.25">
      <c r="A17" s="317"/>
      <c r="B17" s="299" t="s">
        <v>374</v>
      </c>
      <c r="C17" s="300" t="s">
        <v>22</v>
      </c>
      <c r="D17" s="318">
        <v>10</v>
      </c>
      <c r="E17" s="298"/>
    </row>
    <row r="18" spans="1:5" s="301" customFormat="1" ht="42" customHeight="1" x14ac:dyDescent="0.25">
      <c r="A18" s="317">
        <v>8</v>
      </c>
      <c r="B18" s="299" t="s">
        <v>366</v>
      </c>
      <c r="C18" s="300" t="s">
        <v>20</v>
      </c>
      <c r="D18" s="322" t="s">
        <v>376</v>
      </c>
      <c r="E18" s="300"/>
    </row>
    <row r="19" spans="1:5" s="301" customFormat="1" ht="42" customHeight="1" x14ac:dyDescent="0.25">
      <c r="A19" s="317">
        <v>9</v>
      </c>
      <c r="B19" s="299" t="s">
        <v>4</v>
      </c>
      <c r="C19" s="300" t="s">
        <v>20</v>
      </c>
      <c r="D19" s="323">
        <v>96</v>
      </c>
      <c r="E19" s="298"/>
    </row>
    <row r="20" spans="1:5" s="301" customFormat="1" ht="42" hidden="1" customHeight="1" x14ac:dyDescent="0.25">
      <c r="A20" s="317">
        <v>9</v>
      </c>
      <c r="B20" s="299" t="s">
        <v>5</v>
      </c>
      <c r="C20" s="300" t="s">
        <v>23</v>
      </c>
      <c r="D20" s="324"/>
      <c r="E20" s="298"/>
    </row>
    <row r="21" spans="1:5" s="301" customFormat="1" ht="42" customHeight="1" x14ac:dyDescent="0.25">
      <c r="A21" s="317">
        <v>10</v>
      </c>
      <c r="B21" s="299" t="s">
        <v>5</v>
      </c>
      <c r="C21" s="300" t="s">
        <v>24</v>
      </c>
      <c r="D21" s="325" t="s">
        <v>368</v>
      </c>
      <c r="E21" s="298"/>
    </row>
    <row r="22" spans="1:5" s="301" customFormat="1" ht="42" customHeight="1" x14ac:dyDescent="0.25">
      <c r="A22" s="317">
        <v>11</v>
      </c>
      <c r="B22" s="299" t="s">
        <v>6</v>
      </c>
      <c r="C22" s="300" t="s">
        <v>20</v>
      </c>
      <c r="D22" s="318">
        <v>100</v>
      </c>
      <c r="E22" s="298"/>
    </row>
    <row r="23" spans="1:5" s="301" customFormat="1" ht="42" customHeight="1" x14ac:dyDescent="0.25">
      <c r="A23" s="317">
        <v>12</v>
      </c>
      <c r="B23" s="299" t="s">
        <v>7</v>
      </c>
      <c r="C23" s="300" t="s">
        <v>20</v>
      </c>
      <c r="D23" s="318">
        <v>100</v>
      </c>
      <c r="E23" s="298"/>
    </row>
    <row r="24" spans="1:5" s="301" customFormat="1" ht="42" customHeight="1" x14ac:dyDescent="0.25">
      <c r="A24" s="317">
        <v>13</v>
      </c>
      <c r="B24" s="299" t="s">
        <v>397</v>
      </c>
      <c r="C24" s="300" t="s">
        <v>20</v>
      </c>
      <c r="D24" s="326">
        <v>100</v>
      </c>
      <c r="E24" s="298"/>
    </row>
    <row r="25" spans="1:5" s="301" customFormat="1" ht="42" customHeight="1" x14ac:dyDescent="0.25">
      <c r="A25" s="317">
        <v>14</v>
      </c>
      <c r="B25" s="299" t="s">
        <v>9</v>
      </c>
      <c r="C25" s="300" t="s">
        <v>20</v>
      </c>
      <c r="D25" s="324">
        <v>95</v>
      </c>
      <c r="E25" s="298"/>
    </row>
    <row r="26" spans="1:5" s="301" customFormat="1" ht="42" customHeight="1" x14ac:dyDescent="0.25">
      <c r="A26" s="317">
        <v>15</v>
      </c>
      <c r="B26" s="299" t="s">
        <v>10</v>
      </c>
      <c r="C26" s="300" t="s">
        <v>20</v>
      </c>
      <c r="D26" s="318">
        <v>80</v>
      </c>
      <c r="E26" s="298"/>
    </row>
    <row r="27" spans="1:5" s="301" customFormat="1" ht="57.6" customHeight="1" x14ac:dyDescent="0.25">
      <c r="A27" s="317">
        <v>16</v>
      </c>
      <c r="B27" s="299" t="s">
        <v>370</v>
      </c>
      <c r="C27" s="300" t="s">
        <v>20</v>
      </c>
      <c r="D27" s="318">
        <v>50</v>
      </c>
      <c r="E27" s="298"/>
    </row>
    <row r="28" spans="1:5" s="301" customFormat="1" ht="42" customHeight="1" x14ac:dyDescent="0.25">
      <c r="A28" s="317">
        <v>17</v>
      </c>
      <c r="B28" s="299" t="s">
        <v>11</v>
      </c>
      <c r="C28" s="300" t="s">
        <v>20</v>
      </c>
      <c r="D28" s="318">
        <v>100</v>
      </c>
      <c r="E28" s="298"/>
    </row>
    <row r="29" spans="1:5" s="301" customFormat="1" ht="42" customHeight="1" x14ac:dyDescent="0.25">
      <c r="A29" s="333">
        <v>18</v>
      </c>
      <c r="B29" s="328" t="s">
        <v>12</v>
      </c>
      <c r="C29" s="329" t="s">
        <v>20</v>
      </c>
      <c r="D29" s="330" t="s">
        <v>371</v>
      </c>
      <c r="E29" s="327"/>
    </row>
  </sheetData>
  <mergeCells count="2">
    <mergeCell ref="A1:E1"/>
    <mergeCell ref="A2:E2"/>
  </mergeCells>
  <pageMargins left="0.45" right="0.36" top="0.57999999999999996" bottom="0.2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050E-7669-4DD2-A1C8-D151C7E67BF1}">
  <dimension ref="A1:K28"/>
  <sheetViews>
    <sheetView topLeftCell="A23" workbookViewId="0">
      <selection activeCell="B18" sqref="B18"/>
    </sheetView>
  </sheetViews>
  <sheetFormatPr defaultColWidth="8.85546875" defaultRowHeight="15" x14ac:dyDescent="0.25"/>
  <cols>
    <col min="1" max="1" width="5.7109375" style="5" customWidth="1"/>
    <col min="2" max="2" width="46.7109375" style="5" customWidth="1"/>
    <col min="3" max="4" width="13.28515625" style="26" customWidth="1"/>
    <col min="5" max="5" width="15.5703125" style="5" customWidth="1"/>
    <col min="6" max="6" width="14.28515625" style="5" customWidth="1"/>
    <col min="7" max="16384" width="8.85546875" style="5"/>
  </cols>
  <sheetData>
    <row r="1" spans="1:11" s="1" customFormat="1" ht="18.75" x14ac:dyDescent="0.25">
      <c r="A1" s="334" t="s">
        <v>18</v>
      </c>
      <c r="B1" s="334"/>
      <c r="C1" s="334"/>
      <c r="D1" s="334"/>
      <c r="E1" s="334"/>
      <c r="F1" s="334"/>
      <c r="G1" s="11"/>
      <c r="H1" s="11"/>
      <c r="I1" s="11"/>
      <c r="J1" s="11"/>
      <c r="K1" s="11"/>
    </row>
    <row r="2" spans="1:11" s="1" customFormat="1" ht="18.75" x14ac:dyDescent="0.25">
      <c r="A2" s="336" t="s">
        <v>320</v>
      </c>
      <c r="B2" s="336"/>
      <c r="C2" s="336"/>
      <c r="D2" s="336"/>
      <c r="E2" s="336"/>
      <c r="F2" s="336"/>
      <c r="G2" s="12"/>
      <c r="H2" s="12"/>
      <c r="I2" s="12"/>
      <c r="J2" s="12"/>
      <c r="K2" s="12"/>
    </row>
    <row r="5" spans="1:11" s="8" customFormat="1" ht="28.5" x14ac:dyDescent="0.25">
      <c r="A5" s="6" t="s">
        <v>0</v>
      </c>
      <c r="B5" s="6" t="s">
        <v>1</v>
      </c>
      <c r="C5" s="6" t="s">
        <v>19</v>
      </c>
      <c r="D5" s="6" t="s">
        <v>365</v>
      </c>
      <c r="E5" s="7" t="s">
        <v>16</v>
      </c>
      <c r="F5" s="6" t="s">
        <v>17</v>
      </c>
    </row>
    <row r="6" spans="1:11" ht="15.75" x14ac:dyDescent="0.25">
      <c r="A6" s="3" t="s">
        <v>13</v>
      </c>
      <c r="B6" s="4" t="s">
        <v>14</v>
      </c>
      <c r="C6" s="3"/>
      <c r="D6" s="3"/>
      <c r="E6" s="9"/>
      <c r="F6" s="10"/>
    </row>
    <row r="7" spans="1:11" ht="31.5" x14ac:dyDescent="0.25">
      <c r="A7" s="29">
        <v>1</v>
      </c>
      <c r="B7" s="30" t="s">
        <v>28</v>
      </c>
      <c r="C7" s="29" t="s">
        <v>20</v>
      </c>
      <c r="D7" s="292">
        <v>10</v>
      </c>
      <c r="E7" s="9">
        <v>10</v>
      </c>
      <c r="F7" s="10"/>
    </row>
    <row r="8" spans="1:11" s="15" customFormat="1" ht="42" customHeight="1" x14ac:dyDescent="0.25">
      <c r="A8" s="27">
        <v>2</v>
      </c>
      <c r="B8" s="14" t="s">
        <v>32</v>
      </c>
      <c r="C8" s="21" t="s">
        <v>25</v>
      </c>
      <c r="D8" s="293">
        <v>55500</v>
      </c>
      <c r="E8" s="28">
        <v>12000</v>
      </c>
      <c r="F8" s="13"/>
    </row>
    <row r="9" spans="1:11" s="15" customFormat="1" ht="42" customHeight="1" x14ac:dyDescent="0.25">
      <c r="A9" s="27">
        <v>3</v>
      </c>
      <c r="B9" s="14" t="s">
        <v>2</v>
      </c>
      <c r="C9" s="21" t="s">
        <v>20</v>
      </c>
      <c r="D9" s="293">
        <v>50</v>
      </c>
      <c r="E9" s="14">
        <v>49.3</v>
      </c>
      <c r="F9" s="13"/>
    </row>
    <row r="10" spans="1:11" s="15" customFormat="1" ht="42" customHeight="1" x14ac:dyDescent="0.25">
      <c r="A10" s="27">
        <v>4</v>
      </c>
      <c r="B10" s="14" t="s">
        <v>3</v>
      </c>
      <c r="C10" s="21" t="s">
        <v>20</v>
      </c>
      <c r="D10" s="293">
        <v>47</v>
      </c>
      <c r="E10" s="19">
        <v>46.1</v>
      </c>
      <c r="F10" s="13"/>
    </row>
    <row r="11" spans="1:11" s="15" customFormat="1" ht="42" customHeight="1" x14ac:dyDescent="0.25">
      <c r="A11" s="27">
        <v>5</v>
      </c>
      <c r="B11" s="14" t="s">
        <v>31</v>
      </c>
      <c r="C11" s="21" t="s">
        <v>21</v>
      </c>
      <c r="D11" s="293">
        <v>60</v>
      </c>
      <c r="E11" s="14">
        <v>12</v>
      </c>
      <c r="F11" s="13"/>
    </row>
    <row r="12" spans="1:11" s="15" customFormat="1" ht="42" customHeight="1" x14ac:dyDescent="0.25">
      <c r="A12" s="32" t="s">
        <v>30</v>
      </c>
      <c r="B12" s="2" t="s">
        <v>15</v>
      </c>
      <c r="C12" s="23"/>
      <c r="D12" s="294"/>
      <c r="E12" s="14"/>
      <c r="F12" s="13"/>
    </row>
    <row r="13" spans="1:11" s="15" customFormat="1" ht="42" customHeight="1" x14ac:dyDescent="0.25">
      <c r="A13" s="13">
        <v>6</v>
      </c>
      <c r="B13" s="14" t="s">
        <v>33</v>
      </c>
      <c r="C13" s="21" t="s">
        <v>20</v>
      </c>
      <c r="D13" s="293">
        <v>100</v>
      </c>
      <c r="E13" s="14">
        <v>100</v>
      </c>
      <c r="F13" s="13"/>
    </row>
    <row r="14" spans="1:11" s="15" customFormat="1" ht="42" hidden="1" customHeight="1" x14ac:dyDescent="0.25">
      <c r="A14" s="13"/>
      <c r="B14" s="14" t="s">
        <v>27</v>
      </c>
      <c r="C14" s="21"/>
      <c r="D14" s="293"/>
      <c r="E14" s="14"/>
      <c r="F14" s="13"/>
    </row>
    <row r="15" spans="1:11" s="15" customFormat="1" ht="42" customHeight="1" x14ac:dyDescent="0.25">
      <c r="A15" s="13">
        <v>7</v>
      </c>
      <c r="B15" s="14" t="s">
        <v>373</v>
      </c>
      <c r="C15" s="21" t="s">
        <v>22</v>
      </c>
      <c r="D15" s="293">
        <v>2</v>
      </c>
      <c r="E15" s="14">
        <v>8</v>
      </c>
      <c r="F15" s="13"/>
    </row>
    <row r="16" spans="1:11" s="15" customFormat="1" ht="42" customHeight="1" x14ac:dyDescent="0.25">
      <c r="A16" s="13"/>
      <c r="B16" s="14" t="s">
        <v>374</v>
      </c>
      <c r="C16" s="21" t="s">
        <v>22</v>
      </c>
      <c r="D16" s="293">
        <v>10</v>
      </c>
      <c r="E16" s="14"/>
      <c r="F16" s="13"/>
    </row>
    <row r="17" spans="1:8" s="15" customFormat="1" ht="42" customHeight="1" x14ac:dyDescent="0.25">
      <c r="A17" s="13">
        <v>8</v>
      </c>
      <c r="B17" s="14" t="s">
        <v>366</v>
      </c>
      <c r="C17" s="21" t="s">
        <v>20</v>
      </c>
      <c r="D17" s="293">
        <v>0</v>
      </c>
      <c r="E17" s="14">
        <v>2.58</v>
      </c>
      <c r="F17" s="21" t="s">
        <v>29</v>
      </c>
      <c r="H17" s="15">
        <v>2.17</v>
      </c>
    </row>
    <row r="18" spans="1:8" s="15" customFormat="1" ht="42" customHeight="1" x14ac:dyDescent="0.25">
      <c r="A18" s="13">
        <v>9</v>
      </c>
      <c r="B18" s="14" t="s">
        <v>4</v>
      </c>
      <c r="C18" s="21" t="s">
        <v>20</v>
      </c>
      <c r="D18" s="28" t="s">
        <v>367</v>
      </c>
      <c r="E18" s="18">
        <v>93</v>
      </c>
      <c r="F18" s="13"/>
    </row>
    <row r="19" spans="1:8" s="15" customFormat="1" ht="42" hidden="1" customHeight="1" x14ac:dyDescent="0.25">
      <c r="A19" s="13">
        <v>9</v>
      </c>
      <c r="B19" s="14" t="s">
        <v>5</v>
      </c>
      <c r="C19" s="21" t="s">
        <v>23</v>
      </c>
      <c r="D19" s="28"/>
      <c r="E19" s="14"/>
      <c r="F19" s="13"/>
    </row>
    <row r="20" spans="1:8" s="15" customFormat="1" ht="42" customHeight="1" x14ac:dyDescent="0.25">
      <c r="A20" s="13">
        <v>10</v>
      </c>
      <c r="B20" s="14" t="s">
        <v>5</v>
      </c>
      <c r="C20" s="21" t="s">
        <v>24</v>
      </c>
      <c r="D20" s="296" t="s">
        <v>368</v>
      </c>
      <c r="E20" s="22">
        <v>1</v>
      </c>
      <c r="F20" s="13"/>
    </row>
    <row r="21" spans="1:8" s="15" customFormat="1" ht="42" customHeight="1" x14ac:dyDescent="0.25">
      <c r="A21" s="13">
        <v>11</v>
      </c>
      <c r="B21" s="14" t="s">
        <v>6</v>
      </c>
      <c r="C21" s="21" t="s">
        <v>20</v>
      </c>
      <c r="D21" s="293">
        <v>100</v>
      </c>
      <c r="E21" s="19">
        <v>65</v>
      </c>
      <c r="F21" s="13"/>
    </row>
    <row r="22" spans="1:8" s="15" customFormat="1" ht="42" customHeight="1" x14ac:dyDescent="0.25">
      <c r="A22" s="13">
        <v>12</v>
      </c>
      <c r="B22" s="19" t="s">
        <v>7</v>
      </c>
      <c r="C22" s="24" t="s">
        <v>20</v>
      </c>
      <c r="D22" s="295">
        <v>100</v>
      </c>
      <c r="E22" s="19">
        <v>70</v>
      </c>
      <c r="F22" s="20"/>
    </row>
    <row r="23" spans="1:8" s="15" customFormat="1" ht="42" customHeight="1" x14ac:dyDescent="0.25">
      <c r="A23" s="13">
        <v>12</v>
      </c>
      <c r="B23" s="14" t="s">
        <v>8</v>
      </c>
      <c r="C23" s="21"/>
      <c r="D23" s="293"/>
      <c r="E23" s="14"/>
      <c r="F23" s="13"/>
    </row>
    <row r="24" spans="1:8" s="15" customFormat="1" ht="42" customHeight="1" x14ac:dyDescent="0.25">
      <c r="A24" s="13">
        <v>13</v>
      </c>
      <c r="B24" s="14" t="s">
        <v>9</v>
      </c>
      <c r="C24" s="21" t="s">
        <v>20</v>
      </c>
      <c r="D24" s="28" t="s">
        <v>369</v>
      </c>
      <c r="E24" s="14">
        <v>90</v>
      </c>
      <c r="F24" s="13"/>
    </row>
    <row r="25" spans="1:8" s="15" customFormat="1" ht="42" customHeight="1" x14ac:dyDescent="0.25">
      <c r="A25" s="13">
        <v>14</v>
      </c>
      <c r="B25" s="14" t="s">
        <v>10</v>
      </c>
      <c r="C25" s="21" t="s">
        <v>20</v>
      </c>
      <c r="D25" s="293">
        <v>80</v>
      </c>
      <c r="E25" s="14">
        <v>68</v>
      </c>
      <c r="F25" s="13"/>
    </row>
    <row r="26" spans="1:8" s="15" customFormat="1" ht="57.6" customHeight="1" x14ac:dyDescent="0.25">
      <c r="A26" s="13"/>
      <c r="B26" s="14" t="s">
        <v>370</v>
      </c>
      <c r="C26" s="21" t="s">
        <v>20</v>
      </c>
      <c r="D26" s="293">
        <v>50</v>
      </c>
      <c r="E26" s="14"/>
      <c r="F26" s="13"/>
    </row>
    <row r="27" spans="1:8" s="15" customFormat="1" ht="42" customHeight="1" x14ac:dyDescent="0.25">
      <c r="A27" s="13">
        <v>15</v>
      </c>
      <c r="B27" s="14" t="s">
        <v>11</v>
      </c>
      <c r="C27" s="21" t="s">
        <v>20</v>
      </c>
      <c r="D27" s="293">
        <v>100</v>
      </c>
      <c r="E27" s="14">
        <v>100</v>
      </c>
      <c r="F27" s="13"/>
    </row>
    <row r="28" spans="1:8" s="15" customFormat="1" ht="42" customHeight="1" x14ac:dyDescent="0.25">
      <c r="A28" s="16">
        <v>16</v>
      </c>
      <c r="B28" s="17" t="s">
        <v>12</v>
      </c>
      <c r="C28" s="25" t="s">
        <v>20</v>
      </c>
      <c r="D28" s="297" t="s">
        <v>371</v>
      </c>
      <c r="E28" s="31">
        <v>50.8</v>
      </c>
      <c r="F28" s="16"/>
    </row>
  </sheetData>
  <mergeCells count="2">
    <mergeCell ref="A1:F1"/>
    <mergeCell ref="A2:F2"/>
  </mergeCells>
  <pageMargins left="0.45" right="0.36" top="0.57999999999999996" bottom="0.27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2915-36FD-4BDE-949F-B0296D4B6ADF}">
  <dimension ref="A1:N29"/>
  <sheetViews>
    <sheetView workbookViewId="0">
      <selection sqref="A1:I1"/>
    </sheetView>
  </sheetViews>
  <sheetFormatPr defaultColWidth="8.85546875" defaultRowHeight="15" x14ac:dyDescent="0.25"/>
  <cols>
    <col min="1" max="1" width="5.7109375" style="5" customWidth="1"/>
    <col min="2" max="2" width="33.140625" style="5" customWidth="1"/>
    <col min="3" max="3" width="12.42578125" style="26" customWidth="1"/>
    <col min="4" max="4" width="11.5703125" style="5" customWidth="1"/>
    <col min="5" max="6" width="9.5703125" style="5" customWidth="1"/>
    <col min="7" max="7" width="11.85546875" style="5" customWidth="1"/>
    <col min="8" max="8" width="13.42578125" style="5" customWidth="1"/>
    <col min="9" max="9" width="8.28515625" style="5" customWidth="1"/>
    <col min="10" max="16384" width="8.85546875" style="5"/>
  </cols>
  <sheetData>
    <row r="1" spans="1:14" s="1" customFormat="1" ht="18.75" x14ac:dyDescent="0.25">
      <c r="A1" s="334" t="s">
        <v>18</v>
      </c>
      <c r="B1" s="334"/>
      <c r="C1" s="334"/>
      <c r="D1" s="334"/>
      <c r="E1" s="334"/>
      <c r="F1" s="334"/>
      <c r="G1" s="334"/>
      <c r="H1" s="334"/>
      <c r="I1" s="334"/>
      <c r="J1" s="11"/>
      <c r="K1" s="11"/>
      <c r="L1" s="11"/>
      <c r="M1" s="11"/>
      <c r="N1" s="11"/>
    </row>
    <row r="2" spans="1:14" s="1" customFormat="1" ht="18.75" x14ac:dyDescent="0.25">
      <c r="A2" s="336" t="s">
        <v>320</v>
      </c>
      <c r="B2" s="336"/>
      <c r="C2" s="336"/>
      <c r="D2" s="336"/>
      <c r="E2" s="336"/>
      <c r="F2" s="336"/>
      <c r="G2" s="336"/>
      <c r="H2" s="336"/>
      <c r="I2" s="336"/>
      <c r="J2" s="12"/>
      <c r="K2" s="12"/>
      <c r="L2" s="12"/>
      <c r="M2" s="12"/>
      <c r="N2" s="12"/>
    </row>
    <row r="5" spans="1:14" ht="14.45" customHeight="1" x14ac:dyDescent="0.25">
      <c r="A5" s="338" t="s">
        <v>0</v>
      </c>
      <c r="B5" s="338" t="s">
        <v>1</v>
      </c>
      <c r="C5" s="338" t="s">
        <v>19</v>
      </c>
      <c r="D5" s="337" t="s">
        <v>161</v>
      </c>
      <c r="E5" s="337"/>
      <c r="F5" s="339" t="s">
        <v>375</v>
      </c>
      <c r="G5" s="337" t="s">
        <v>379</v>
      </c>
      <c r="H5" s="337"/>
      <c r="I5" s="338" t="s">
        <v>17</v>
      </c>
    </row>
    <row r="6" spans="1:14" s="8" customFormat="1" ht="42.75" x14ac:dyDescent="0.25">
      <c r="A6" s="338"/>
      <c r="B6" s="338"/>
      <c r="C6" s="338"/>
      <c r="D6" s="7" t="s">
        <v>16</v>
      </c>
      <c r="E6" s="7" t="s">
        <v>372</v>
      </c>
      <c r="F6" s="339"/>
      <c r="G6" s="7" t="s">
        <v>380</v>
      </c>
      <c r="H6" s="7" t="s">
        <v>372</v>
      </c>
      <c r="I6" s="338"/>
    </row>
    <row r="7" spans="1:14" ht="15.75" x14ac:dyDescent="0.25">
      <c r="A7" s="3" t="s">
        <v>13</v>
      </c>
      <c r="B7" s="4" t="s">
        <v>14</v>
      </c>
      <c r="C7" s="3"/>
      <c r="D7" s="9"/>
      <c r="E7" s="9"/>
      <c r="F7" s="9"/>
      <c r="G7" s="9"/>
      <c r="H7" s="9"/>
      <c r="I7" s="10"/>
    </row>
    <row r="8" spans="1:14" ht="47.25" x14ac:dyDescent="0.25">
      <c r="A8" s="29">
        <v>1</v>
      </c>
      <c r="B8" s="30" t="s">
        <v>28</v>
      </c>
      <c r="C8" s="29" t="s">
        <v>20</v>
      </c>
      <c r="D8" s="9">
        <v>10</v>
      </c>
      <c r="E8" s="9">
        <v>188</v>
      </c>
      <c r="F8" s="304">
        <v>10</v>
      </c>
      <c r="G8" s="303" t="s">
        <v>381</v>
      </c>
      <c r="H8" s="9" t="s">
        <v>382</v>
      </c>
      <c r="I8" s="10"/>
    </row>
    <row r="9" spans="1:14" s="15" customFormat="1" ht="42" customHeight="1" x14ac:dyDescent="0.25">
      <c r="A9" s="27">
        <v>2</v>
      </c>
      <c r="B9" s="14" t="s">
        <v>32</v>
      </c>
      <c r="C9" s="21" t="s">
        <v>25</v>
      </c>
      <c r="D9" s="28">
        <v>11900</v>
      </c>
      <c r="E9" s="28">
        <v>12204</v>
      </c>
      <c r="F9" s="28">
        <v>12300</v>
      </c>
      <c r="G9" s="305">
        <f>F9/D9</f>
        <v>1.0336134453781514</v>
      </c>
      <c r="H9" s="305">
        <f>F9/E9</f>
        <v>1.0078662733529991</v>
      </c>
      <c r="I9" s="13"/>
    </row>
    <row r="10" spans="1:14" s="15" customFormat="1" ht="42" customHeight="1" x14ac:dyDescent="0.25">
      <c r="A10" s="27">
        <v>3</v>
      </c>
      <c r="B10" s="14" t="s">
        <v>2</v>
      </c>
      <c r="C10" s="21" t="s">
        <v>20</v>
      </c>
      <c r="D10" s="14">
        <v>49.3</v>
      </c>
      <c r="E10" s="14">
        <v>55.4</v>
      </c>
      <c r="F10" s="14">
        <v>56</v>
      </c>
      <c r="G10" s="306">
        <f>(F10-D10)%</f>
        <v>6.7000000000000032E-2</v>
      </c>
      <c r="H10" s="307">
        <f>(F10-E10)%</f>
        <v>6.000000000000014E-3</v>
      </c>
      <c r="I10" s="13"/>
    </row>
    <row r="11" spans="1:14" s="15" customFormat="1" ht="42" customHeight="1" x14ac:dyDescent="0.25">
      <c r="A11" s="27">
        <v>4</v>
      </c>
      <c r="B11" s="14" t="s">
        <v>3</v>
      </c>
      <c r="C11" s="21" t="s">
        <v>20</v>
      </c>
      <c r="D11" s="19">
        <v>46.1</v>
      </c>
      <c r="E11" s="19">
        <v>48.71</v>
      </c>
      <c r="F11" s="19">
        <v>48.9</v>
      </c>
      <c r="G11" s="306">
        <f>(F11-D11)%</f>
        <v>2.7999999999999973E-2</v>
      </c>
      <c r="H11" s="307">
        <f>(F11-E11)%</f>
        <v>1.8999999999999772E-3</v>
      </c>
      <c r="I11" s="13"/>
    </row>
    <row r="12" spans="1:14" s="15" customFormat="1" ht="42" customHeight="1" x14ac:dyDescent="0.25">
      <c r="A12" s="27">
        <v>5</v>
      </c>
      <c r="B12" s="14" t="s">
        <v>31</v>
      </c>
      <c r="C12" s="21" t="s">
        <v>21</v>
      </c>
      <c r="D12" s="14">
        <v>12</v>
      </c>
      <c r="E12" s="14">
        <v>13</v>
      </c>
      <c r="F12" s="14">
        <v>12</v>
      </c>
      <c r="G12" s="305">
        <f>F12/D12</f>
        <v>1</v>
      </c>
      <c r="H12" s="305">
        <f>F12/E12</f>
        <v>0.92307692307692313</v>
      </c>
      <c r="I12" s="13"/>
    </row>
    <row r="13" spans="1:14" s="15" customFormat="1" ht="42" customHeight="1" x14ac:dyDescent="0.25">
      <c r="A13" s="32" t="s">
        <v>30</v>
      </c>
      <c r="B13" s="2" t="s">
        <v>15</v>
      </c>
      <c r="C13" s="23"/>
      <c r="D13" s="14"/>
      <c r="E13" s="14"/>
      <c r="F13" s="14"/>
      <c r="G13" s="14"/>
      <c r="H13" s="14"/>
      <c r="I13" s="13"/>
    </row>
    <row r="14" spans="1:14" s="15" customFormat="1" ht="42" customHeight="1" x14ac:dyDescent="0.25">
      <c r="A14" s="13">
        <v>6</v>
      </c>
      <c r="B14" s="14" t="s">
        <v>378</v>
      </c>
      <c r="C14" s="21" t="s">
        <v>20</v>
      </c>
      <c r="D14" s="14"/>
      <c r="E14" s="14"/>
      <c r="F14" s="302">
        <v>0.03</v>
      </c>
      <c r="G14" s="302"/>
      <c r="H14" s="302"/>
      <c r="I14" s="13"/>
    </row>
    <row r="15" spans="1:14" s="15" customFormat="1" ht="42" customHeight="1" x14ac:dyDescent="0.25">
      <c r="A15" s="13">
        <v>7</v>
      </c>
      <c r="B15" s="14" t="s">
        <v>33</v>
      </c>
      <c r="C15" s="21" t="s">
        <v>20</v>
      </c>
      <c r="D15" s="14">
        <v>100</v>
      </c>
      <c r="E15" s="14">
        <v>100</v>
      </c>
      <c r="F15" s="14">
        <v>100</v>
      </c>
      <c r="G15" s="18" t="s">
        <v>383</v>
      </c>
      <c r="H15" s="18" t="s">
        <v>383</v>
      </c>
      <c r="I15" s="13"/>
    </row>
    <row r="16" spans="1:14" s="15" customFormat="1" ht="42" hidden="1" customHeight="1" x14ac:dyDescent="0.25">
      <c r="A16" s="13"/>
      <c r="B16" s="14" t="s">
        <v>27</v>
      </c>
      <c r="C16" s="21"/>
      <c r="D16" s="14"/>
      <c r="E16" s="14"/>
      <c r="F16" s="14"/>
      <c r="G16" s="18" t="s">
        <v>383</v>
      </c>
      <c r="H16" s="18" t="s">
        <v>383</v>
      </c>
      <c r="I16" s="13"/>
    </row>
    <row r="17" spans="1:11" s="15" customFormat="1" ht="42" customHeight="1" x14ac:dyDescent="0.25">
      <c r="A17" s="13">
        <v>8</v>
      </c>
      <c r="B17" s="14" t="s">
        <v>26</v>
      </c>
      <c r="C17" s="21" t="s">
        <v>22</v>
      </c>
      <c r="D17" s="14">
        <v>8</v>
      </c>
      <c r="E17" s="14">
        <v>8</v>
      </c>
      <c r="F17" s="14">
        <v>8</v>
      </c>
      <c r="G17" s="18" t="s">
        <v>383</v>
      </c>
      <c r="H17" s="18" t="s">
        <v>383</v>
      </c>
      <c r="I17" s="13"/>
    </row>
    <row r="18" spans="1:11" s="15" customFormat="1" ht="42" customHeight="1" x14ac:dyDescent="0.25">
      <c r="A18" s="13">
        <v>9</v>
      </c>
      <c r="B18" s="14" t="s">
        <v>366</v>
      </c>
      <c r="C18" s="21" t="s">
        <v>20</v>
      </c>
      <c r="D18" s="14">
        <v>2.58</v>
      </c>
      <c r="E18" s="14">
        <v>2.2000000000000002</v>
      </c>
      <c r="F18" s="14">
        <v>2.0499999999999998</v>
      </c>
      <c r="G18" s="18" t="s">
        <v>385</v>
      </c>
      <c r="H18" s="18" t="s">
        <v>384</v>
      </c>
      <c r="I18" s="21"/>
      <c r="K18" s="15">
        <f>D18-F18</f>
        <v>0.53000000000000025</v>
      </c>
    </row>
    <row r="19" spans="1:11" s="15" customFormat="1" ht="55.15" customHeight="1" x14ac:dyDescent="0.25">
      <c r="A19" s="13">
        <v>10</v>
      </c>
      <c r="B19" s="14" t="s">
        <v>4</v>
      </c>
      <c r="C19" s="21" t="s">
        <v>20</v>
      </c>
      <c r="D19" s="18">
        <v>93</v>
      </c>
      <c r="E19" s="18">
        <v>96.5</v>
      </c>
      <c r="F19" s="18">
        <v>96.5</v>
      </c>
      <c r="G19" s="18" t="s">
        <v>387</v>
      </c>
      <c r="H19" s="18" t="s">
        <v>386</v>
      </c>
      <c r="I19" s="13"/>
    </row>
    <row r="20" spans="1:11" s="15" customFormat="1" ht="42" hidden="1" customHeight="1" x14ac:dyDescent="0.25">
      <c r="A20" s="13">
        <v>9</v>
      </c>
      <c r="B20" s="14" t="s">
        <v>5</v>
      </c>
      <c r="C20" s="21" t="s">
        <v>23</v>
      </c>
      <c r="D20" s="14"/>
      <c r="E20" s="14"/>
      <c r="F20" s="14"/>
      <c r="G20" s="18"/>
      <c r="H20" s="18"/>
      <c r="I20" s="13"/>
    </row>
    <row r="21" spans="1:11" s="15" customFormat="1" ht="48" customHeight="1" x14ac:dyDescent="0.25">
      <c r="A21" s="13">
        <v>11</v>
      </c>
      <c r="B21" s="14" t="s">
        <v>5</v>
      </c>
      <c r="C21" s="21" t="s">
        <v>24</v>
      </c>
      <c r="D21" s="22">
        <v>1</v>
      </c>
      <c r="E21" s="22">
        <v>1</v>
      </c>
      <c r="F21" s="22">
        <v>1</v>
      </c>
      <c r="G21" s="22" t="s">
        <v>388</v>
      </c>
      <c r="H21" s="22" t="s">
        <v>388</v>
      </c>
      <c r="I21" s="13"/>
    </row>
    <row r="22" spans="1:11" s="301" customFormat="1" ht="42" customHeight="1" x14ac:dyDescent="0.25">
      <c r="A22" s="298">
        <v>12</v>
      </c>
      <c r="B22" s="299" t="s">
        <v>6</v>
      </c>
      <c r="C22" s="300" t="s">
        <v>20</v>
      </c>
      <c r="D22" s="299">
        <v>65</v>
      </c>
      <c r="E22" s="299">
        <v>93</v>
      </c>
      <c r="F22" s="299">
        <v>95</v>
      </c>
      <c r="G22" s="308" t="s">
        <v>389</v>
      </c>
      <c r="H22" s="308" t="s">
        <v>390</v>
      </c>
      <c r="I22" s="298"/>
    </row>
    <row r="23" spans="1:11" s="301" customFormat="1" ht="42" customHeight="1" x14ac:dyDescent="0.25">
      <c r="A23" s="298">
        <v>13</v>
      </c>
      <c r="B23" s="299" t="s">
        <v>7</v>
      </c>
      <c r="C23" s="300" t="s">
        <v>20</v>
      </c>
      <c r="D23" s="299">
        <v>70</v>
      </c>
      <c r="E23" s="299">
        <v>70</v>
      </c>
      <c r="F23" s="299">
        <v>75</v>
      </c>
      <c r="G23" s="308" t="s">
        <v>391</v>
      </c>
      <c r="H23" s="308" t="s">
        <v>391</v>
      </c>
      <c r="I23" s="298"/>
    </row>
    <row r="24" spans="1:11" s="15" customFormat="1" ht="57.6" customHeight="1" x14ac:dyDescent="0.25">
      <c r="A24" s="13">
        <v>14</v>
      </c>
      <c r="B24" s="14" t="s">
        <v>396</v>
      </c>
      <c r="C24" s="300" t="s">
        <v>20</v>
      </c>
      <c r="D24" s="14"/>
      <c r="E24" s="14"/>
      <c r="F24" s="309">
        <v>2</v>
      </c>
      <c r="G24" s="18"/>
      <c r="H24" s="18"/>
      <c r="I24" s="13"/>
    </row>
    <row r="25" spans="1:11" s="15" customFormat="1" ht="42" customHeight="1" x14ac:dyDescent="0.25">
      <c r="A25" s="13">
        <v>15</v>
      </c>
      <c r="B25" s="14" t="s">
        <v>9</v>
      </c>
      <c r="C25" s="21" t="s">
        <v>20</v>
      </c>
      <c r="D25" s="14">
        <v>90</v>
      </c>
      <c r="E25" s="14">
        <v>92</v>
      </c>
      <c r="F25" s="14">
        <v>95</v>
      </c>
      <c r="G25" s="18" t="s">
        <v>391</v>
      </c>
      <c r="H25" s="18" t="s">
        <v>392</v>
      </c>
      <c r="I25" s="13"/>
    </row>
    <row r="26" spans="1:11" s="15" customFormat="1" ht="42" customHeight="1" x14ac:dyDescent="0.25">
      <c r="A26" s="13">
        <v>16</v>
      </c>
      <c r="B26" s="14" t="s">
        <v>10</v>
      </c>
      <c r="C26" s="21" t="s">
        <v>20</v>
      </c>
      <c r="D26" s="14">
        <v>68</v>
      </c>
      <c r="E26" s="14">
        <v>68</v>
      </c>
      <c r="F26" s="14">
        <v>73</v>
      </c>
      <c r="G26" s="18" t="s">
        <v>391</v>
      </c>
      <c r="H26" s="18" t="s">
        <v>391</v>
      </c>
      <c r="I26" s="13"/>
    </row>
    <row r="27" spans="1:11" s="15" customFormat="1" ht="71.45" hidden="1" customHeight="1" x14ac:dyDescent="0.25">
      <c r="A27" s="13"/>
      <c r="B27" s="14" t="s">
        <v>370</v>
      </c>
      <c r="C27" s="21" t="s">
        <v>20</v>
      </c>
      <c r="D27" s="14"/>
      <c r="E27" s="14"/>
      <c r="F27" s="14"/>
      <c r="G27" s="14"/>
      <c r="H27" s="14"/>
      <c r="I27" s="13"/>
    </row>
    <row r="28" spans="1:11" s="15" customFormat="1" ht="42" customHeight="1" x14ac:dyDescent="0.25">
      <c r="A28" s="13">
        <v>17</v>
      </c>
      <c r="B28" s="14" t="s">
        <v>11</v>
      </c>
      <c r="C28" s="21" t="s">
        <v>20</v>
      </c>
      <c r="D28" s="14">
        <v>100</v>
      </c>
      <c r="E28" s="14">
        <v>94.44</v>
      </c>
      <c r="F28" s="14">
        <v>96.7</v>
      </c>
      <c r="G28" s="18" t="s">
        <v>393</v>
      </c>
      <c r="H28" s="18" t="s">
        <v>394</v>
      </c>
      <c r="I28" s="13"/>
    </row>
    <row r="29" spans="1:11" s="15" customFormat="1" ht="42" customHeight="1" x14ac:dyDescent="0.25">
      <c r="A29" s="16">
        <v>18</v>
      </c>
      <c r="B29" s="17" t="s">
        <v>12</v>
      </c>
      <c r="C29" s="25" t="s">
        <v>20</v>
      </c>
      <c r="D29" s="31">
        <v>50.8</v>
      </c>
      <c r="E29" s="31">
        <v>50.8</v>
      </c>
      <c r="F29" s="31">
        <v>54.1</v>
      </c>
      <c r="G29" s="31" t="s">
        <v>395</v>
      </c>
      <c r="H29" s="31" t="s">
        <v>395</v>
      </c>
      <c r="I29" s="16"/>
    </row>
  </sheetData>
  <mergeCells count="9">
    <mergeCell ref="A1:I1"/>
    <mergeCell ref="A2:I2"/>
    <mergeCell ref="D5:E5"/>
    <mergeCell ref="G5:H5"/>
    <mergeCell ref="I5:I6"/>
    <mergeCell ref="F5:F6"/>
    <mergeCell ref="C5:C6"/>
    <mergeCell ref="B5:B6"/>
    <mergeCell ref="A5:A6"/>
  </mergeCells>
  <pageMargins left="0.45" right="0.36" top="0.57999999999999996" bottom="0.27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D3A3-E66C-4178-9736-99CE44BB6352}">
  <dimension ref="A1:G44"/>
  <sheetViews>
    <sheetView workbookViewId="0">
      <selection activeCell="A3" sqref="A3"/>
    </sheetView>
  </sheetViews>
  <sheetFormatPr defaultColWidth="10" defaultRowHeight="15.75" x14ac:dyDescent="0.25"/>
  <cols>
    <col min="1" max="1" width="9.140625" style="227" customWidth="1"/>
    <col min="2" max="2" width="44.28515625" style="227" customWidth="1"/>
    <col min="3" max="3" width="13.7109375" style="282" customWidth="1"/>
    <col min="4" max="4" width="8.42578125" style="281" customWidth="1"/>
    <col min="5" max="5" width="11.140625" style="227" customWidth="1"/>
    <col min="6" max="6" width="12.85546875" style="281" customWidth="1"/>
    <col min="7" max="7" width="14.28515625" style="227" customWidth="1"/>
    <col min="8" max="8" width="30.7109375" style="227" customWidth="1"/>
    <col min="9" max="16384" width="10" style="227"/>
  </cols>
  <sheetData>
    <row r="1" spans="1:7" ht="20.25" customHeight="1" x14ac:dyDescent="0.25">
      <c r="A1" s="340" t="s">
        <v>362</v>
      </c>
      <c r="B1" s="340"/>
      <c r="C1" s="340"/>
      <c r="D1" s="340"/>
      <c r="E1" s="340"/>
      <c r="F1" s="340"/>
      <c r="G1" s="340"/>
    </row>
    <row r="2" spans="1:7" ht="21.75" customHeight="1" x14ac:dyDescent="0.25">
      <c r="A2" s="341" t="str">
        <f>'2026-2030'!A2:E2</f>
        <v>(Kèm theo Nghị quyết số 29/NQ-HĐND ngày 30 tháng 12  năm 2025 của HĐND xã Phù Yên)</v>
      </c>
      <c r="B2" s="341"/>
      <c r="C2" s="341"/>
      <c r="D2" s="341"/>
      <c r="E2" s="341"/>
      <c r="F2" s="341"/>
      <c r="G2" s="341"/>
    </row>
    <row r="4" spans="1:7" s="228" customFormat="1" ht="26.25" customHeight="1" x14ac:dyDescent="0.25">
      <c r="A4" s="342" t="s">
        <v>34</v>
      </c>
      <c r="B4" s="342" t="s">
        <v>35</v>
      </c>
      <c r="C4" s="342" t="s">
        <v>21</v>
      </c>
      <c r="D4" s="342" t="s">
        <v>363</v>
      </c>
      <c r="E4" s="342" t="s">
        <v>161</v>
      </c>
      <c r="F4" s="342"/>
      <c r="G4" s="343" t="s">
        <v>364</v>
      </c>
    </row>
    <row r="5" spans="1:7" s="228" customFormat="1" ht="52.9" customHeight="1" x14ac:dyDescent="0.25">
      <c r="A5" s="342"/>
      <c r="B5" s="342"/>
      <c r="C5" s="342"/>
      <c r="D5" s="342"/>
      <c r="E5" s="229" t="s">
        <v>36</v>
      </c>
      <c r="F5" s="230" t="s">
        <v>321</v>
      </c>
      <c r="G5" s="344"/>
    </row>
    <row r="6" spans="1:7" s="236" customFormat="1" ht="24.95" hidden="1" customHeight="1" x14ac:dyDescent="0.25">
      <c r="A6" s="231" t="s">
        <v>172</v>
      </c>
      <c r="B6" s="232" t="s">
        <v>322</v>
      </c>
      <c r="C6" s="233"/>
      <c r="D6" s="234"/>
      <c r="E6" s="235"/>
      <c r="F6" s="234"/>
      <c r="G6" s="235"/>
    </row>
    <row r="7" spans="1:7" s="236" customFormat="1" ht="30" hidden="1" customHeight="1" x14ac:dyDescent="0.25">
      <c r="A7" s="237" t="s">
        <v>13</v>
      </c>
      <c r="B7" s="238" t="s">
        <v>323</v>
      </c>
      <c r="C7" s="237"/>
      <c r="D7" s="239"/>
      <c r="E7" s="240"/>
      <c r="F7" s="239"/>
      <c r="G7" s="240"/>
    </row>
    <row r="8" spans="1:7" s="236" customFormat="1" ht="30" hidden="1" customHeight="1" x14ac:dyDescent="0.25">
      <c r="A8" s="241">
        <v>1</v>
      </c>
      <c r="B8" s="242" t="s">
        <v>324</v>
      </c>
      <c r="C8" s="243" t="s">
        <v>325</v>
      </c>
      <c r="D8" s="239"/>
      <c r="E8" s="239"/>
      <c r="F8" s="239"/>
      <c r="G8" s="244"/>
    </row>
    <row r="9" spans="1:7" s="236" customFormat="1" ht="30" hidden="1" customHeight="1" x14ac:dyDescent="0.25">
      <c r="A9" s="241">
        <v>2</v>
      </c>
      <c r="B9" s="242" t="s">
        <v>326</v>
      </c>
      <c r="C9" s="243" t="s">
        <v>327</v>
      </c>
      <c r="D9" s="245"/>
      <c r="E9" s="245"/>
      <c r="F9" s="245"/>
      <c r="G9" s="244"/>
    </row>
    <row r="10" spans="1:7" s="236" customFormat="1" ht="30" hidden="1" customHeight="1" x14ac:dyDescent="0.25">
      <c r="A10" s="241">
        <v>3</v>
      </c>
      <c r="B10" s="242" t="s">
        <v>328</v>
      </c>
      <c r="C10" s="243" t="s">
        <v>327</v>
      </c>
      <c r="D10" s="245"/>
      <c r="E10" s="245"/>
      <c r="F10" s="245"/>
      <c r="G10" s="244"/>
    </row>
    <row r="11" spans="1:7" s="236" customFormat="1" ht="30" hidden="1" customHeight="1" x14ac:dyDescent="0.25">
      <c r="A11" s="241">
        <v>4</v>
      </c>
      <c r="B11" s="242" t="s">
        <v>329</v>
      </c>
      <c r="C11" s="243" t="s">
        <v>327</v>
      </c>
      <c r="D11" s="245"/>
      <c r="E11" s="245"/>
      <c r="F11" s="245"/>
      <c r="G11" s="244"/>
    </row>
    <row r="12" spans="1:7" s="236" customFormat="1" ht="30" hidden="1" customHeight="1" x14ac:dyDescent="0.25">
      <c r="A12" s="241">
        <v>5</v>
      </c>
      <c r="B12" s="242" t="s">
        <v>330</v>
      </c>
      <c r="C12" s="243" t="s">
        <v>325</v>
      </c>
      <c r="D12" s="239"/>
      <c r="E12" s="239"/>
      <c r="F12" s="239"/>
      <c r="G12" s="244"/>
    </row>
    <row r="13" spans="1:7" s="248" customFormat="1" ht="36.75" hidden="1" customHeight="1" x14ac:dyDescent="0.25">
      <c r="A13" s="246"/>
      <c r="B13" s="247" t="s">
        <v>331</v>
      </c>
      <c r="C13" s="243" t="s">
        <v>325</v>
      </c>
      <c r="D13" s="239"/>
      <c r="E13" s="239"/>
      <c r="F13" s="239"/>
      <c r="G13" s="244"/>
    </row>
    <row r="14" spans="1:7" s="248" customFormat="1" ht="24.95" hidden="1" customHeight="1" x14ac:dyDescent="0.25">
      <c r="A14" s="246"/>
      <c r="B14" s="247" t="s">
        <v>332</v>
      </c>
      <c r="C14" s="243" t="s">
        <v>325</v>
      </c>
      <c r="D14" s="239"/>
      <c r="E14" s="239"/>
      <c r="F14" s="239"/>
      <c r="G14" s="244"/>
    </row>
    <row r="15" spans="1:7" s="248" customFormat="1" ht="39.75" hidden="1" customHeight="1" x14ac:dyDescent="0.25">
      <c r="A15" s="246"/>
      <c r="B15" s="249" t="s">
        <v>333</v>
      </c>
      <c r="C15" s="243" t="s">
        <v>325</v>
      </c>
      <c r="D15" s="239"/>
      <c r="E15" s="239"/>
      <c r="F15" s="239"/>
      <c r="G15" s="244"/>
    </row>
    <row r="16" spans="1:7" s="236" customFormat="1" ht="24.95" hidden="1" customHeight="1" x14ac:dyDescent="0.25">
      <c r="A16" s="250" t="s">
        <v>30</v>
      </c>
      <c r="B16" s="251" t="s">
        <v>334</v>
      </c>
      <c r="C16" s="237"/>
      <c r="D16" s="239"/>
      <c r="E16" s="239"/>
      <c r="F16" s="239"/>
      <c r="G16" s="244"/>
    </row>
    <row r="17" spans="1:7" s="236" customFormat="1" ht="39.950000000000003" hidden="1" customHeight="1" x14ac:dyDescent="0.25">
      <c r="A17" s="241">
        <v>1</v>
      </c>
      <c r="B17" s="252" t="s">
        <v>335</v>
      </c>
      <c r="C17" s="243" t="s">
        <v>325</v>
      </c>
      <c r="D17" s="253"/>
      <c r="E17" s="253"/>
      <c r="F17" s="253"/>
      <c r="G17" s="244"/>
    </row>
    <row r="18" spans="1:7" s="248" customFormat="1" ht="39.950000000000003" hidden="1" customHeight="1" x14ac:dyDescent="0.25">
      <c r="A18" s="254"/>
      <c r="B18" s="255" t="s">
        <v>336</v>
      </c>
      <c r="C18" s="243" t="s">
        <v>325</v>
      </c>
      <c r="D18" s="239"/>
      <c r="E18" s="239"/>
      <c r="F18" s="239"/>
      <c r="G18" s="244"/>
    </row>
    <row r="19" spans="1:7" s="236" customFormat="1" ht="40.9" hidden="1" customHeight="1" x14ac:dyDescent="0.25">
      <c r="A19" s="241">
        <v>2</v>
      </c>
      <c r="B19" s="252" t="s">
        <v>337</v>
      </c>
      <c r="C19" s="243" t="s">
        <v>325</v>
      </c>
      <c r="D19" s="239"/>
      <c r="E19" s="239"/>
      <c r="F19" s="239"/>
      <c r="G19" s="244"/>
    </row>
    <row r="20" spans="1:7" s="236" customFormat="1" ht="44.45" hidden="1" customHeight="1" x14ac:dyDescent="0.25">
      <c r="A20" s="241">
        <v>3</v>
      </c>
      <c r="B20" s="252" t="s">
        <v>338</v>
      </c>
      <c r="C20" s="243" t="s">
        <v>327</v>
      </c>
      <c r="D20" s="256"/>
      <c r="E20" s="256"/>
      <c r="F20" s="256"/>
      <c r="G20" s="244"/>
    </row>
    <row r="21" spans="1:7" s="248" customFormat="1" ht="39.950000000000003" hidden="1" customHeight="1" x14ac:dyDescent="0.25">
      <c r="A21" s="254"/>
      <c r="B21" s="255" t="s">
        <v>339</v>
      </c>
      <c r="C21" s="243" t="s">
        <v>327</v>
      </c>
      <c r="D21" s="256"/>
      <c r="E21" s="256"/>
      <c r="F21" s="256"/>
      <c r="G21" s="244"/>
    </row>
    <row r="22" spans="1:7" s="236" customFormat="1" ht="30" hidden="1" customHeight="1" x14ac:dyDescent="0.25">
      <c r="A22" s="241">
        <v>4</v>
      </c>
      <c r="B22" s="252" t="s">
        <v>340</v>
      </c>
      <c r="C22" s="243" t="s">
        <v>325</v>
      </c>
      <c r="D22" s="239"/>
      <c r="E22" s="239"/>
      <c r="F22" s="239"/>
      <c r="G22" s="244"/>
    </row>
    <row r="23" spans="1:7" s="236" customFormat="1" ht="30" hidden="1" customHeight="1" x14ac:dyDescent="0.25">
      <c r="A23" s="241">
        <v>5</v>
      </c>
      <c r="B23" s="242" t="s">
        <v>341</v>
      </c>
      <c r="C23" s="243" t="s">
        <v>325</v>
      </c>
      <c r="D23" s="239"/>
      <c r="E23" s="253"/>
      <c r="F23" s="253"/>
      <c r="G23" s="244"/>
    </row>
    <row r="24" spans="1:7" s="236" customFormat="1" ht="30" hidden="1" customHeight="1" x14ac:dyDescent="0.25">
      <c r="A24" s="241">
        <v>6</v>
      </c>
      <c r="B24" s="242" t="s">
        <v>342</v>
      </c>
      <c r="C24" s="243" t="s">
        <v>325</v>
      </c>
      <c r="D24" s="239"/>
      <c r="E24" s="239"/>
      <c r="F24" s="239"/>
      <c r="G24" s="244"/>
    </row>
    <row r="25" spans="1:7" s="236" customFormat="1" ht="30" hidden="1" customHeight="1" x14ac:dyDescent="0.25">
      <c r="A25" s="241">
        <v>7</v>
      </c>
      <c r="B25" s="242" t="s">
        <v>343</v>
      </c>
      <c r="C25" s="243" t="s">
        <v>46</v>
      </c>
      <c r="D25" s="253"/>
      <c r="E25" s="253"/>
      <c r="F25" s="253"/>
      <c r="G25" s="244"/>
    </row>
    <row r="26" spans="1:7" s="236" customFormat="1" ht="39" hidden="1" customHeight="1" x14ac:dyDescent="0.25">
      <c r="A26" s="241">
        <v>8</v>
      </c>
      <c r="B26" s="242" t="s">
        <v>344</v>
      </c>
      <c r="C26" s="243" t="s">
        <v>345</v>
      </c>
      <c r="D26" s="239"/>
      <c r="E26" s="239"/>
      <c r="F26" s="239"/>
      <c r="G26" s="244"/>
    </row>
    <row r="27" spans="1:7" s="236" customFormat="1" ht="24.95" hidden="1" customHeight="1" x14ac:dyDescent="0.25">
      <c r="A27" s="241">
        <v>9</v>
      </c>
      <c r="B27" s="242" t="s">
        <v>346</v>
      </c>
      <c r="C27" s="243" t="s">
        <v>327</v>
      </c>
      <c r="D27" s="253"/>
      <c r="E27" s="253"/>
      <c r="F27" s="253"/>
      <c r="G27" s="244"/>
    </row>
    <row r="28" spans="1:7" s="236" customFormat="1" ht="43.15" hidden="1" customHeight="1" x14ac:dyDescent="0.25">
      <c r="A28" s="241"/>
      <c r="B28" s="255" t="s">
        <v>347</v>
      </c>
      <c r="C28" s="243"/>
      <c r="D28" s="239"/>
      <c r="E28" s="239"/>
      <c r="F28" s="239"/>
      <c r="G28" s="244"/>
    </row>
    <row r="29" spans="1:7" s="236" customFormat="1" ht="34.5" customHeight="1" x14ac:dyDescent="0.25">
      <c r="A29" s="257" t="s">
        <v>173</v>
      </c>
      <c r="B29" s="258" t="s">
        <v>348</v>
      </c>
      <c r="C29" s="259"/>
      <c r="D29" s="253"/>
      <c r="E29" s="253"/>
      <c r="F29" s="253"/>
      <c r="G29" s="244"/>
    </row>
    <row r="30" spans="1:7" s="236" customFormat="1" ht="34.5" customHeight="1" x14ac:dyDescent="0.25">
      <c r="A30" s="260" t="s">
        <v>13</v>
      </c>
      <c r="B30" s="261" t="s">
        <v>349</v>
      </c>
      <c r="C30" s="260"/>
      <c r="D30" s="253"/>
      <c r="E30" s="253"/>
      <c r="F30" s="253"/>
      <c r="G30" s="244"/>
    </row>
    <row r="31" spans="1:7" s="236" customFormat="1" ht="34.5" customHeight="1" x14ac:dyDescent="0.25">
      <c r="A31" s="262">
        <v>1</v>
      </c>
      <c r="B31" s="263" t="s">
        <v>350</v>
      </c>
      <c r="C31" s="262" t="s">
        <v>349</v>
      </c>
      <c r="D31" s="264"/>
      <c r="E31" s="264"/>
      <c r="F31" s="253"/>
      <c r="G31" s="47"/>
    </row>
    <row r="32" spans="1:7" s="236" customFormat="1" ht="34.5" customHeight="1" x14ac:dyDescent="0.25">
      <c r="A32" s="262"/>
      <c r="B32" s="265" t="s">
        <v>61</v>
      </c>
      <c r="C32" s="262"/>
      <c r="D32" s="264"/>
      <c r="E32" s="264"/>
      <c r="F32" s="253"/>
      <c r="G32" s="244"/>
    </row>
    <row r="33" spans="1:7" s="236" customFormat="1" ht="34.5" customHeight="1" x14ac:dyDescent="0.25">
      <c r="A33" s="266" t="s">
        <v>351</v>
      </c>
      <c r="B33" s="263" t="s">
        <v>352</v>
      </c>
      <c r="C33" s="262" t="s">
        <v>349</v>
      </c>
      <c r="D33" s="264"/>
      <c r="E33" s="267"/>
      <c r="F33" s="253"/>
      <c r="G33" s="47"/>
    </row>
    <row r="34" spans="1:7" s="236" customFormat="1" ht="34.5" customHeight="1" x14ac:dyDescent="0.25">
      <c r="A34" s="266" t="s">
        <v>351</v>
      </c>
      <c r="B34" s="263" t="s">
        <v>353</v>
      </c>
      <c r="C34" s="262" t="s">
        <v>349</v>
      </c>
      <c r="D34" s="264"/>
      <c r="E34" s="264"/>
      <c r="F34" s="253"/>
      <c r="G34" s="47"/>
    </row>
    <row r="35" spans="1:7" s="236" customFormat="1" ht="37.9" customHeight="1" x14ac:dyDescent="0.25">
      <c r="A35" s="262">
        <v>2</v>
      </c>
      <c r="B35" s="263" t="s">
        <v>354</v>
      </c>
      <c r="C35" s="262" t="s">
        <v>46</v>
      </c>
      <c r="D35" s="268"/>
      <c r="E35" s="268"/>
      <c r="F35" s="239"/>
      <c r="G35" s="47"/>
    </row>
    <row r="36" spans="1:7" s="269" customFormat="1" ht="24.95" customHeight="1" x14ac:dyDescent="0.25">
      <c r="A36" s="262">
        <v>3</v>
      </c>
      <c r="B36" s="263" t="s">
        <v>355</v>
      </c>
      <c r="C36" s="262" t="s">
        <v>46</v>
      </c>
      <c r="D36" s="264"/>
      <c r="E36" s="264"/>
      <c r="F36" s="253"/>
      <c r="G36" s="47"/>
    </row>
    <row r="37" spans="1:7" s="236" customFormat="1" ht="30" customHeight="1" x14ac:dyDescent="0.25">
      <c r="A37" s="262"/>
      <c r="B37" s="265" t="s">
        <v>356</v>
      </c>
      <c r="C37" s="262" t="s">
        <v>46</v>
      </c>
      <c r="D37" s="270"/>
      <c r="E37" s="271"/>
      <c r="F37" s="272"/>
      <c r="G37" s="47"/>
    </row>
    <row r="38" spans="1:7" s="248" customFormat="1" ht="30" customHeight="1" x14ac:dyDescent="0.25">
      <c r="A38" s="262">
        <v>4</v>
      </c>
      <c r="B38" s="263" t="s">
        <v>357</v>
      </c>
      <c r="C38" s="262" t="s">
        <v>327</v>
      </c>
      <c r="D38" s="264"/>
      <c r="E38" s="264"/>
      <c r="F38" s="253"/>
      <c r="G38" s="47"/>
    </row>
    <row r="39" spans="1:7" s="236" customFormat="1" ht="30" customHeight="1" x14ac:dyDescent="0.25">
      <c r="A39" s="273"/>
      <c r="B39" s="265" t="s">
        <v>358</v>
      </c>
      <c r="C39" s="273" t="s">
        <v>327</v>
      </c>
      <c r="D39" s="268"/>
      <c r="E39" s="264"/>
      <c r="F39" s="253"/>
      <c r="G39" s="47"/>
    </row>
    <row r="40" spans="1:7" s="248" customFormat="1" ht="30" customHeight="1" x14ac:dyDescent="0.25">
      <c r="A40" s="262">
        <v>5</v>
      </c>
      <c r="B40" s="263" t="s">
        <v>359</v>
      </c>
      <c r="C40" s="262" t="s">
        <v>360</v>
      </c>
      <c r="D40" s="274"/>
      <c r="E40" s="268"/>
      <c r="F40" s="244"/>
      <c r="G40" s="47"/>
    </row>
    <row r="41" spans="1:7" s="236" customFormat="1" ht="30" customHeight="1" x14ac:dyDescent="0.25">
      <c r="A41" s="275" t="s">
        <v>30</v>
      </c>
      <c r="B41" s="276" t="s">
        <v>361</v>
      </c>
      <c r="C41" s="277"/>
      <c r="D41" s="278"/>
      <c r="E41" s="278"/>
      <c r="F41" s="279"/>
      <c r="G41" s="280"/>
    </row>
    <row r="42" spans="1:7" ht="18" customHeight="1" x14ac:dyDescent="0.25">
      <c r="C42" s="227"/>
    </row>
    <row r="43" spans="1:7" ht="18" customHeight="1" x14ac:dyDescent="0.25">
      <c r="C43" s="227"/>
    </row>
    <row r="44" spans="1:7" ht="18" customHeight="1" x14ac:dyDescent="0.25">
      <c r="C44" s="227"/>
    </row>
  </sheetData>
  <mergeCells count="8">
    <mergeCell ref="A1:G1"/>
    <mergeCell ref="A2:G2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9EFD-9F87-4951-88C6-C778D910959A}">
  <dimension ref="A1:BM94"/>
  <sheetViews>
    <sheetView workbookViewId="0">
      <selection activeCell="F18" sqref="F18"/>
    </sheetView>
  </sheetViews>
  <sheetFormatPr defaultColWidth="10.28515625" defaultRowHeight="15" x14ac:dyDescent="0.25"/>
  <cols>
    <col min="1" max="1" width="5.28515625" style="177" customWidth="1"/>
    <col min="2" max="2" width="38.5703125" style="178" customWidth="1"/>
    <col min="3" max="3" width="10" style="179" customWidth="1"/>
    <col min="4" max="4" width="10.5703125" style="179" customWidth="1"/>
    <col min="5" max="35" width="8.140625" style="179" customWidth="1"/>
    <col min="36" max="65" width="8.140625" style="107" customWidth="1"/>
    <col min="66" max="16384" width="10.28515625" style="107"/>
  </cols>
  <sheetData>
    <row r="1" spans="1:65" ht="19.5" customHeight="1" x14ac:dyDescent="0.25">
      <c r="A1" s="347" t="s">
        <v>258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</row>
    <row r="2" spans="1:65" s="108" customFormat="1" ht="19.5" customHeight="1" x14ac:dyDescent="0.25">
      <c r="A2" s="348" t="str">
        <f>HTX!A2</f>
        <v>(Kèm theo Nghị quyết số 29/NQ-HĐND ngày 30 tháng 12  năm 2025 của HĐND xã Phù Yên)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</row>
    <row r="3" spans="1:65" ht="19.5" customHeight="1" x14ac:dyDescent="0.25">
      <c r="A3" s="109"/>
      <c r="B3" s="110"/>
      <c r="C3" s="111"/>
      <c r="D3" s="111"/>
      <c r="E3" s="111"/>
      <c r="F3" s="111"/>
      <c r="G3" s="112"/>
      <c r="H3" s="111"/>
      <c r="I3" s="111"/>
      <c r="J3" s="111"/>
      <c r="K3" s="111"/>
      <c r="L3" s="111"/>
      <c r="M3" s="111"/>
      <c r="N3" s="111"/>
      <c r="O3" s="111"/>
      <c r="P3" s="111"/>
      <c r="Q3" s="112"/>
      <c r="R3" s="113"/>
      <c r="S3" s="111"/>
      <c r="T3" s="112"/>
      <c r="U3" s="113"/>
      <c r="V3" s="113"/>
      <c r="W3" s="114"/>
      <c r="X3" s="112"/>
      <c r="Y3" s="112"/>
      <c r="Z3" s="112"/>
      <c r="AA3" s="111"/>
      <c r="AB3" s="111"/>
      <c r="AC3" s="111"/>
      <c r="AD3" s="115"/>
      <c r="AE3" s="111"/>
      <c r="AF3" s="111"/>
      <c r="AG3" s="113"/>
      <c r="AH3" s="111"/>
      <c r="AI3" s="111"/>
    </row>
    <row r="4" spans="1:65" ht="19.5" customHeight="1" x14ac:dyDescent="0.25">
      <c r="A4" s="109"/>
      <c r="B4" s="110"/>
      <c r="C4" s="111"/>
      <c r="D4" s="111"/>
      <c r="E4" s="111"/>
      <c r="F4" s="116"/>
      <c r="G4" s="111"/>
      <c r="H4" s="117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</row>
    <row r="5" spans="1:65" s="118" customFormat="1" ht="33.6" customHeight="1" x14ac:dyDescent="0.25">
      <c r="A5" s="349" t="s">
        <v>0</v>
      </c>
      <c r="B5" s="350" t="s">
        <v>35</v>
      </c>
      <c r="C5" s="349" t="s">
        <v>21</v>
      </c>
      <c r="D5" s="180" t="s">
        <v>16</v>
      </c>
      <c r="E5" s="346" t="s">
        <v>259</v>
      </c>
      <c r="F5" s="346" t="s">
        <v>260</v>
      </c>
      <c r="G5" s="346" t="s">
        <v>261</v>
      </c>
      <c r="H5" s="346" t="s">
        <v>262</v>
      </c>
      <c r="I5" s="346" t="s">
        <v>263</v>
      </c>
      <c r="J5" s="346" t="s">
        <v>264</v>
      </c>
      <c r="K5" s="346" t="s">
        <v>265</v>
      </c>
      <c r="L5" s="346" t="s">
        <v>266</v>
      </c>
      <c r="M5" s="346" t="s">
        <v>267</v>
      </c>
      <c r="N5" s="346" t="s">
        <v>268</v>
      </c>
      <c r="O5" s="346" t="s">
        <v>269</v>
      </c>
      <c r="P5" s="346" t="s">
        <v>270</v>
      </c>
      <c r="Q5" s="346" t="s">
        <v>271</v>
      </c>
      <c r="R5" s="346" t="s">
        <v>272</v>
      </c>
      <c r="S5" s="346" t="s">
        <v>273</v>
      </c>
      <c r="T5" s="346" t="s">
        <v>274</v>
      </c>
      <c r="U5" s="346" t="s">
        <v>275</v>
      </c>
      <c r="V5" s="346" t="s">
        <v>276</v>
      </c>
      <c r="W5" s="346" t="s">
        <v>277</v>
      </c>
      <c r="X5" s="346" t="s">
        <v>278</v>
      </c>
      <c r="Y5" s="346" t="s">
        <v>279</v>
      </c>
      <c r="Z5" s="346" t="s">
        <v>280</v>
      </c>
      <c r="AA5" s="346" t="s">
        <v>281</v>
      </c>
      <c r="AB5" s="346" t="s">
        <v>282</v>
      </c>
      <c r="AC5" s="346" t="s">
        <v>283</v>
      </c>
      <c r="AD5" s="346" t="s">
        <v>284</v>
      </c>
      <c r="AE5" s="346" t="s">
        <v>285</v>
      </c>
      <c r="AF5" s="346" t="s">
        <v>286</v>
      </c>
      <c r="AG5" s="345" t="s">
        <v>287</v>
      </c>
      <c r="AH5" s="345" t="s">
        <v>288</v>
      </c>
      <c r="AI5" s="345" t="s">
        <v>289</v>
      </c>
      <c r="AJ5" s="345" t="s">
        <v>290</v>
      </c>
      <c r="AK5" s="345" t="s">
        <v>291</v>
      </c>
      <c r="AL5" s="345" t="s">
        <v>292</v>
      </c>
      <c r="AM5" s="345" t="s">
        <v>293</v>
      </c>
      <c r="AN5" s="345" t="s">
        <v>294</v>
      </c>
      <c r="AO5" s="345" t="s">
        <v>295</v>
      </c>
      <c r="AP5" s="345" t="s">
        <v>296</v>
      </c>
      <c r="AQ5" s="345" t="s">
        <v>297</v>
      </c>
      <c r="AR5" s="345" t="s">
        <v>298</v>
      </c>
      <c r="AS5" s="345" t="s">
        <v>299</v>
      </c>
      <c r="AT5" s="345" t="s">
        <v>300</v>
      </c>
      <c r="AU5" s="345" t="s">
        <v>301</v>
      </c>
      <c r="AV5" s="345" t="s">
        <v>302</v>
      </c>
      <c r="AW5" s="345" t="s">
        <v>303</v>
      </c>
      <c r="AX5" s="345" t="s">
        <v>304</v>
      </c>
      <c r="AY5" s="345" t="s">
        <v>305</v>
      </c>
      <c r="AZ5" s="345" t="s">
        <v>306</v>
      </c>
      <c r="BA5" s="345" t="s">
        <v>307</v>
      </c>
      <c r="BB5" s="345" t="s">
        <v>308</v>
      </c>
      <c r="BC5" s="345" t="s">
        <v>309</v>
      </c>
      <c r="BD5" s="345" t="s">
        <v>310</v>
      </c>
      <c r="BE5" s="345" t="s">
        <v>311</v>
      </c>
      <c r="BF5" s="345" t="s">
        <v>312</v>
      </c>
      <c r="BG5" s="345" t="s">
        <v>313</v>
      </c>
      <c r="BH5" s="345" t="s">
        <v>314</v>
      </c>
      <c r="BI5" s="345" t="s">
        <v>315</v>
      </c>
      <c r="BJ5" s="345" t="s">
        <v>316</v>
      </c>
      <c r="BK5" s="345" t="s">
        <v>317</v>
      </c>
      <c r="BL5" s="345" t="s">
        <v>318</v>
      </c>
      <c r="BM5" s="345" t="s">
        <v>319</v>
      </c>
    </row>
    <row r="6" spans="1:65" s="118" customFormat="1" ht="14.25" x14ac:dyDescent="0.25">
      <c r="A6" s="349"/>
      <c r="B6" s="351"/>
      <c r="C6" s="349"/>
      <c r="D6" s="180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345"/>
      <c r="BI6" s="345"/>
      <c r="BJ6" s="345"/>
      <c r="BK6" s="345"/>
      <c r="BL6" s="345"/>
      <c r="BM6" s="345"/>
    </row>
    <row r="7" spans="1:65" s="118" customFormat="1" x14ac:dyDescent="0.25">
      <c r="A7" s="119" t="s">
        <v>172</v>
      </c>
      <c r="B7" s="119" t="s">
        <v>173</v>
      </c>
      <c r="C7" s="119" t="s">
        <v>174</v>
      </c>
      <c r="D7" s="120" t="s">
        <v>175</v>
      </c>
      <c r="E7" s="120"/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120">
        <v>9</v>
      </c>
      <c r="O7" s="120"/>
      <c r="P7" s="120">
        <v>10</v>
      </c>
      <c r="Q7" s="120">
        <v>11</v>
      </c>
      <c r="R7" s="120">
        <v>12</v>
      </c>
      <c r="S7" s="120">
        <v>13</v>
      </c>
      <c r="T7" s="120">
        <v>14</v>
      </c>
      <c r="U7" s="120">
        <v>15</v>
      </c>
      <c r="V7" s="120">
        <v>16</v>
      </c>
      <c r="W7" s="120">
        <v>17</v>
      </c>
      <c r="X7" s="120">
        <v>18</v>
      </c>
      <c r="Y7" s="120"/>
      <c r="Z7" s="120">
        <v>19</v>
      </c>
      <c r="AA7" s="120">
        <v>20</v>
      </c>
      <c r="AB7" s="120">
        <v>21</v>
      </c>
      <c r="AC7" s="120">
        <v>22</v>
      </c>
      <c r="AD7" s="120">
        <v>23</v>
      </c>
      <c r="AE7" s="120">
        <v>24</v>
      </c>
      <c r="AF7" s="120"/>
      <c r="AG7" s="120">
        <v>25</v>
      </c>
      <c r="AH7" s="120">
        <v>26</v>
      </c>
      <c r="AI7" s="120">
        <v>27</v>
      </c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</row>
    <row r="8" spans="1:65" s="122" customFormat="1" x14ac:dyDescent="0.25">
      <c r="A8" s="128"/>
      <c r="B8" s="129" t="s">
        <v>176</v>
      </c>
      <c r="C8" s="128"/>
      <c r="D8" s="127"/>
      <c r="E8" s="187">
        <f t="shared" ref="E8:E70" si="0">SUM(F8:N8)</f>
        <v>0</v>
      </c>
      <c r="F8" s="188"/>
      <c r="G8" s="188"/>
      <c r="H8" s="188"/>
      <c r="I8" s="188"/>
      <c r="J8" s="188"/>
      <c r="K8" s="188"/>
      <c r="L8" s="188"/>
      <c r="M8" s="188"/>
      <c r="N8" s="188"/>
      <c r="O8" s="189">
        <f t="shared" ref="O8:O44" si="1">SUM(P8:X8)</f>
        <v>0</v>
      </c>
      <c r="P8" s="188"/>
      <c r="Q8" s="188"/>
      <c r="R8" s="188"/>
      <c r="S8" s="188"/>
      <c r="T8" s="188"/>
      <c r="U8" s="188"/>
      <c r="V8" s="188"/>
      <c r="W8" s="188"/>
      <c r="X8" s="188"/>
      <c r="Y8" s="189">
        <f t="shared" ref="Y8:Y44" si="2">SUM(Z8:AE8)</f>
        <v>0</v>
      </c>
      <c r="Z8" s="188"/>
      <c r="AA8" s="188"/>
      <c r="AB8" s="188"/>
      <c r="AC8" s="188"/>
      <c r="AD8" s="188"/>
      <c r="AE8" s="188"/>
      <c r="AF8" s="189">
        <f t="shared" ref="AF8:AF44" si="3">SUM(AG8:AI8)</f>
        <v>0</v>
      </c>
      <c r="AG8" s="188"/>
      <c r="AH8" s="188"/>
      <c r="AI8" s="188"/>
      <c r="AJ8" s="190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</row>
    <row r="9" spans="1:65" s="122" customFormat="1" ht="28.5" x14ac:dyDescent="0.25">
      <c r="A9" s="128">
        <v>1</v>
      </c>
      <c r="B9" s="129" t="s">
        <v>177</v>
      </c>
      <c r="C9" s="74"/>
      <c r="D9" s="127"/>
      <c r="E9" s="187">
        <f t="shared" si="0"/>
        <v>0</v>
      </c>
      <c r="F9" s="188"/>
      <c r="G9" s="188"/>
      <c r="H9" s="188"/>
      <c r="I9" s="188"/>
      <c r="J9" s="188"/>
      <c r="K9" s="188"/>
      <c r="L9" s="188"/>
      <c r="M9" s="188"/>
      <c r="N9" s="188"/>
      <c r="O9" s="189">
        <f t="shared" si="1"/>
        <v>0</v>
      </c>
      <c r="P9" s="188"/>
      <c r="Q9" s="188"/>
      <c r="R9" s="188"/>
      <c r="S9" s="188"/>
      <c r="T9" s="188"/>
      <c r="U9" s="188"/>
      <c r="V9" s="188"/>
      <c r="W9" s="188"/>
      <c r="X9" s="188"/>
      <c r="Y9" s="189">
        <f t="shared" si="2"/>
        <v>0</v>
      </c>
      <c r="Z9" s="188"/>
      <c r="AA9" s="188"/>
      <c r="AB9" s="188"/>
      <c r="AC9" s="188"/>
      <c r="AD9" s="188"/>
      <c r="AE9" s="188"/>
      <c r="AF9" s="189">
        <f t="shared" si="3"/>
        <v>0</v>
      </c>
      <c r="AG9" s="188"/>
      <c r="AH9" s="188"/>
      <c r="AI9" s="188"/>
      <c r="AJ9" s="190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</row>
    <row r="10" spans="1:65" s="122" customFormat="1" x14ac:dyDescent="0.25">
      <c r="A10" s="130" t="s">
        <v>178</v>
      </c>
      <c r="B10" s="131" t="s">
        <v>179</v>
      </c>
      <c r="C10" s="74"/>
      <c r="D10" s="127"/>
      <c r="E10" s="187">
        <f t="shared" si="0"/>
        <v>0</v>
      </c>
      <c r="F10" s="188"/>
      <c r="G10" s="188"/>
      <c r="H10" s="188"/>
      <c r="I10" s="188"/>
      <c r="J10" s="188"/>
      <c r="K10" s="188"/>
      <c r="L10" s="188"/>
      <c r="M10" s="188"/>
      <c r="N10" s="188"/>
      <c r="O10" s="189">
        <f t="shared" si="1"/>
        <v>0</v>
      </c>
      <c r="P10" s="188"/>
      <c r="Q10" s="188"/>
      <c r="R10" s="188"/>
      <c r="S10" s="188"/>
      <c r="T10" s="188"/>
      <c r="U10" s="188"/>
      <c r="V10" s="188"/>
      <c r="W10" s="188"/>
      <c r="X10" s="188"/>
      <c r="Y10" s="189">
        <f t="shared" si="2"/>
        <v>0</v>
      </c>
      <c r="Z10" s="188"/>
      <c r="AA10" s="188"/>
      <c r="AB10" s="188"/>
      <c r="AC10" s="188"/>
      <c r="AD10" s="188"/>
      <c r="AE10" s="188"/>
      <c r="AF10" s="189">
        <f t="shared" si="3"/>
        <v>0</v>
      </c>
      <c r="AG10" s="188"/>
      <c r="AH10" s="188"/>
      <c r="AI10" s="188"/>
      <c r="AJ10" s="190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</row>
    <row r="11" spans="1:65" s="134" customFormat="1" ht="14.25" x14ac:dyDescent="0.2">
      <c r="A11" s="128"/>
      <c r="B11" s="129" t="s">
        <v>180</v>
      </c>
      <c r="C11" s="128" t="s">
        <v>181</v>
      </c>
      <c r="D11" s="132">
        <f>D14+D17+D21+D24</f>
        <v>0</v>
      </c>
      <c r="E11" s="192">
        <f t="shared" si="0"/>
        <v>0</v>
      </c>
      <c r="F11" s="193">
        <f t="shared" ref="F11:N11" si="4">F14+F17+F21+F24</f>
        <v>0</v>
      </c>
      <c r="G11" s="193">
        <f t="shared" si="4"/>
        <v>0</v>
      </c>
      <c r="H11" s="193">
        <f t="shared" si="4"/>
        <v>0</v>
      </c>
      <c r="I11" s="193">
        <f t="shared" si="4"/>
        <v>0</v>
      </c>
      <c r="J11" s="193">
        <f t="shared" si="4"/>
        <v>0</v>
      </c>
      <c r="K11" s="193">
        <f t="shared" si="4"/>
        <v>0</v>
      </c>
      <c r="L11" s="193">
        <f t="shared" si="4"/>
        <v>0</v>
      </c>
      <c r="M11" s="193">
        <f t="shared" si="4"/>
        <v>0</v>
      </c>
      <c r="N11" s="193">
        <f t="shared" si="4"/>
        <v>0</v>
      </c>
      <c r="O11" s="194">
        <f t="shared" si="1"/>
        <v>0</v>
      </c>
      <c r="P11" s="193">
        <f>P14+P17+P21+P24</f>
        <v>0</v>
      </c>
      <c r="Q11" s="193">
        <f t="shared" ref="Q11:X11" si="5">Q14+Q17+Q21+Q24</f>
        <v>0</v>
      </c>
      <c r="R11" s="193">
        <f t="shared" si="5"/>
        <v>0</v>
      </c>
      <c r="S11" s="193">
        <f t="shared" si="5"/>
        <v>0</v>
      </c>
      <c r="T11" s="193">
        <f t="shared" si="5"/>
        <v>0</v>
      </c>
      <c r="U11" s="193">
        <f t="shared" si="5"/>
        <v>0</v>
      </c>
      <c r="V11" s="193">
        <f t="shared" si="5"/>
        <v>0</v>
      </c>
      <c r="W11" s="193">
        <f t="shared" si="5"/>
        <v>0</v>
      </c>
      <c r="X11" s="193">
        <f t="shared" si="5"/>
        <v>0</v>
      </c>
      <c r="Y11" s="194">
        <f t="shared" si="2"/>
        <v>0</v>
      </c>
      <c r="Z11" s="193">
        <f t="shared" ref="Z11:AE11" si="6">Z14+Z17+Z21+Z24</f>
        <v>0</v>
      </c>
      <c r="AA11" s="193">
        <f t="shared" si="6"/>
        <v>0</v>
      </c>
      <c r="AB11" s="193">
        <f t="shared" si="6"/>
        <v>0</v>
      </c>
      <c r="AC11" s="193">
        <f t="shared" si="6"/>
        <v>0</v>
      </c>
      <c r="AD11" s="193">
        <f t="shared" si="6"/>
        <v>0</v>
      </c>
      <c r="AE11" s="193">
        <f t="shared" si="6"/>
        <v>0</v>
      </c>
      <c r="AF11" s="194">
        <f t="shared" si="3"/>
        <v>0</v>
      </c>
      <c r="AG11" s="193">
        <f t="shared" ref="AG11:AI11" si="7">AG14+AG17+AG21+AG24</f>
        <v>0</v>
      </c>
      <c r="AH11" s="193">
        <f t="shared" si="7"/>
        <v>0</v>
      </c>
      <c r="AI11" s="193">
        <f t="shared" si="7"/>
        <v>0</v>
      </c>
      <c r="AJ11" s="195">
        <f>SUM(F11:AI11)</f>
        <v>0</v>
      </c>
      <c r="AK11" s="193">
        <f t="shared" ref="AK11:AM11" si="8">AK14+AK17+AK21+AK24</f>
        <v>0</v>
      </c>
      <c r="AL11" s="193">
        <f t="shared" si="8"/>
        <v>0</v>
      </c>
      <c r="AM11" s="193">
        <f t="shared" si="8"/>
        <v>0</v>
      </c>
      <c r="AN11" s="195">
        <f t="shared" ref="AN11:AN12" si="9">SUM(J11:AM11)</f>
        <v>0</v>
      </c>
      <c r="AO11" s="193">
        <f t="shared" ref="AO11:AQ11" si="10">AO14+AO17+AO21+AO24</f>
        <v>0</v>
      </c>
      <c r="AP11" s="193">
        <f t="shared" si="10"/>
        <v>0</v>
      </c>
      <c r="AQ11" s="193">
        <f t="shared" si="10"/>
        <v>0</v>
      </c>
      <c r="AR11" s="195">
        <f t="shared" ref="AR11:AR12" si="11">SUM(N11:AQ11)</f>
        <v>0</v>
      </c>
      <c r="AS11" s="193">
        <f t="shared" ref="AS11:AU11" si="12">AS14+AS17+AS21+AS24</f>
        <v>0</v>
      </c>
      <c r="AT11" s="193">
        <f t="shared" si="12"/>
        <v>0</v>
      </c>
      <c r="AU11" s="193">
        <f t="shared" si="12"/>
        <v>0</v>
      </c>
      <c r="AV11" s="195">
        <f t="shared" ref="AV11:AV12" si="13">SUM(R11:AU11)</f>
        <v>0</v>
      </c>
      <c r="AW11" s="193">
        <f t="shared" ref="AW11:AY11" si="14">AW14+AW17+AW21+AW24</f>
        <v>0</v>
      </c>
      <c r="AX11" s="193">
        <f t="shared" si="14"/>
        <v>0</v>
      </c>
      <c r="AY11" s="193">
        <f t="shared" si="14"/>
        <v>0</v>
      </c>
      <c r="AZ11" s="195">
        <f t="shared" ref="AZ11:AZ12" si="15">SUM(V11:AY11)</f>
        <v>0</v>
      </c>
      <c r="BA11" s="193">
        <f t="shared" ref="BA11:BC11" si="16">BA14+BA17+BA21+BA24</f>
        <v>0</v>
      </c>
      <c r="BB11" s="193">
        <f t="shared" si="16"/>
        <v>0</v>
      </c>
      <c r="BC11" s="193">
        <f t="shared" si="16"/>
        <v>0</v>
      </c>
      <c r="BD11" s="195">
        <f t="shared" ref="BD11:BD12" si="17">SUM(Z11:BC11)</f>
        <v>0</v>
      </c>
      <c r="BE11" s="193">
        <f t="shared" ref="BE11:BG11" si="18">BE14+BE17+BE21+BE24</f>
        <v>0</v>
      </c>
      <c r="BF11" s="193">
        <f t="shared" si="18"/>
        <v>0</v>
      </c>
      <c r="BG11" s="193">
        <f t="shared" si="18"/>
        <v>0</v>
      </c>
      <c r="BH11" s="195">
        <f t="shared" ref="BH11:BH12" si="19">SUM(AD11:BG11)</f>
        <v>0</v>
      </c>
      <c r="BI11" s="193">
        <f t="shared" ref="BI11:BK11" si="20">BI14+BI17+BI21+BI24</f>
        <v>0</v>
      </c>
      <c r="BJ11" s="193">
        <f t="shared" si="20"/>
        <v>0</v>
      </c>
      <c r="BK11" s="193">
        <f t="shared" si="20"/>
        <v>0</v>
      </c>
      <c r="BL11" s="195">
        <f t="shared" ref="BL11:BL12" si="21">SUM(AH11:BK11)</f>
        <v>0</v>
      </c>
      <c r="BM11" s="193">
        <f t="shared" ref="BM11" si="22">BM14+BM17+BM21+BM24</f>
        <v>0</v>
      </c>
    </row>
    <row r="12" spans="1:65" s="134" customFormat="1" ht="14.25" x14ac:dyDescent="0.2">
      <c r="A12" s="128"/>
      <c r="B12" s="129" t="s">
        <v>182</v>
      </c>
      <c r="C12" s="128" t="s">
        <v>25</v>
      </c>
      <c r="D12" s="135">
        <f>D16+D20+D23+D26</f>
        <v>0</v>
      </c>
      <c r="E12" s="192">
        <f t="shared" si="0"/>
        <v>0</v>
      </c>
      <c r="F12" s="193">
        <f>F16+F20+F23+F26</f>
        <v>0</v>
      </c>
      <c r="G12" s="193">
        <f t="shared" ref="G12:N12" si="23">G16+G20+G23+G26</f>
        <v>0</v>
      </c>
      <c r="H12" s="193">
        <f t="shared" si="23"/>
        <v>0</v>
      </c>
      <c r="I12" s="193">
        <f t="shared" si="23"/>
        <v>0</v>
      </c>
      <c r="J12" s="193">
        <f t="shared" si="23"/>
        <v>0</v>
      </c>
      <c r="K12" s="193">
        <f t="shared" si="23"/>
        <v>0</v>
      </c>
      <c r="L12" s="193">
        <f t="shared" si="23"/>
        <v>0</v>
      </c>
      <c r="M12" s="193">
        <f t="shared" si="23"/>
        <v>0</v>
      </c>
      <c r="N12" s="193">
        <f t="shared" si="23"/>
        <v>0</v>
      </c>
      <c r="O12" s="194">
        <f t="shared" si="1"/>
        <v>0</v>
      </c>
      <c r="P12" s="193">
        <f t="shared" ref="P12:X12" si="24">P16+P20+P23+P26</f>
        <v>0</v>
      </c>
      <c r="Q12" s="193">
        <f t="shared" si="24"/>
        <v>0</v>
      </c>
      <c r="R12" s="193">
        <f t="shared" si="24"/>
        <v>0</v>
      </c>
      <c r="S12" s="193">
        <f t="shared" si="24"/>
        <v>0</v>
      </c>
      <c r="T12" s="193">
        <f t="shared" si="24"/>
        <v>0</v>
      </c>
      <c r="U12" s="193">
        <f t="shared" si="24"/>
        <v>0</v>
      </c>
      <c r="V12" s="193">
        <f t="shared" si="24"/>
        <v>0</v>
      </c>
      <c r="W12" s="193">
        <f t="shared" si="24"/>
        <v>0</v>
      </c>
      <c r="X12" s="193">
        <f t="shared" si="24"/>
        <v>0</v>
      </c>
      <c r="Y12" s="194">
        <f t="shared" si="2"/>
        <v>0</v>
      </c>
      <c r="Z12" s="193">
        <f t="shared" ref="Z12:AE12" si="25">Z16+Z20+Z23+Z26</f>
        <v>0</v>
      </c>
      <c r="AA12" s="193">
        <f t="shared" si="25"/>
        <v>0</v>
      </c>
      <c r="AB12" s="193">
        <f t="shared" si="25"/>
        <v>0</v>
      </c>
      <c r="AC12" s="193">
        <f t="shared" si="25"/>
        <v>0</v>
      </c>
      <c r="AD12" s="193">
        <f t="shared" si="25"/>
        <v>0</v>
      </c>
      <c r="AE12" s="193">
        <f t="shared" si="25"/>
        <v>0</v>
      </c>
      <c r="AF12" s="194">
        <f t="shared" si="3"/>
        <v>0</v>
      </c>
      <c r="AG12" s="193">
        <f t="shared" ref="AG12:AI12" si="26">AG16+AG20+AG23+AG26</f>
        <v>0</v>
      </c>
      <c r="AH12" s="193">
        <f t="shared" si="26"/>
        <v>0</v>
      </c>
      <c r="AI12" s="193">
        <f t="shared" si="26"/>
        <v>0</v>
      </c>
      <c r="AJ12" s="195">
        <f>SUM(F12:AI12)</f>
        <v>0</v>
      </c>
      <c r="AK12" s="193">
        <f t="shared" ref="AK12:AM12" si="27">AK16+AK20+AK23+AK26</f>
        <v>0</v>
      </c>
      <c r="AL12" s="193">
        <f t="shared" si="27"/>
        <v>0</v>
      </c>
      <c r="AM12" s="193">
        <f t="shared" si="27"/>
        <v>0</v>
      </c>
      <c r="AN12" s="195">
        <f t="shared" si="9"/>
        <v>0</v>
      </c>
      <c r="AO12" s="193">
        <f t="shared" ref="AO12:AQ12" si="28">AO16+AO20+AO23+AO26</f>
        <v>0</v>
      </c>
      <c r="AP12" s="193">
        <f t="shared" si="28"/>
        <v>0</v>
      </c>
      <c r="AQ12" s="193">
        <f t="shared" si="28"/>
        <v>0</v>
      </c>
      <c r="AR12" s="195">
        <f t="shared" si="11"/>
        <v>0</v>
      </c>
      <c r="AS12" s="193">
        <f t="shared" ref="AS12:AU12" si="29">AS16+AS20+AS23+AS26</f>
        <v>0</v>
      </c>
      <c r="AT12" s="193">
        <f t="shared" si="29"/>
        <v>0</v>
      </c>
      <c r="AU12" s="193">
        <f t="shared" si="29"/>
        <v>0</v>
      </c>
      <c r="AV12" s="195">
        <f t="shared" si="13"/>
        <v>0</v>
      </c>
      <c r="AW12" s="193">
        <f t="shared" ref="AW12:AY12" si="30">AW16+AW20+AW23+AW26</f>
        <v>0</v>
      </c>
      <c r="AX12" s="193">
        <f t="shared" si="30"/>
        <v>0</v>
      </c>
      <c r="AY12" s="193">
        <f t="shared" si="30"/>
        <v>0</v>
      </c>
      <c r="AZ12" s="195">
        <f t="shared" si="15"/>
        <v>0</v>
      </c>
      <c r="BA12" s="193">
        <f t="shared" ref="BA12:BC12" si="31">BA16+BA20+BA23+BA26</f>
        <v>0</v>
      </c>
      <c r="BB12" s="193">
        <f t="shared" si="31"/>
        <v>0</v>
      </c>
      <c r="BC12" s="193">
        <f t="shared" si="31"/>
        <v>0</v>
      </c>
      <c r="BD12" s="195">
        <f t="shared" si="17"/>
        <v>0</v>
      </c>
      <c r="BE12" s="193">
        <f t="shared" ref="BE12:BG12" si="32">BE16+BE20+BE23+BE26</f>
        <v>0</v>
      </c>
      <c r="BF12" s="193">
        <f t="shared" si="32"/>
        <v>0</v>
      </c>
      <c r="BG12" s="193">
        <f t="shared" si="32"/>
        <v>0</v>
      </c>
      <c r="BH12" s="195">
        <f t="shared" si="19"/>
        <v>0</v>
      </c>
      <c r="BI12" s="193">
        <f t="shared" ref="BI12:BK12" si="33">BI16+BI20+BI23+BI26</f>
        <v>0</v>
      </c>
      <c r="BJ12" s="193">
        <f t="shared" si="33"/>
        <v>0</v>
      </c>
      <c r="BK12" s="193">
        <f t="shared" si="33"/>
        <v>0</v>
      </c>
      <c r="BL12" s="195">
        <f t="shared" si="21"/>
        <v>0</v>
      </c>
      <c r="BM12" s="193">
        <f t="shared" ref="BM12" si="34">BM16+BM20+BM23+BM26</f>
        <v>0</v>
      </c>
    </row>
    <row r="13" spans="1:65" s="122" customFormat="1" x14ac:dyDescent="0.25">
      <c r="A13" s="128" t="s">
        <v>183</v>
      </c>
      <c r="B13" s="136" t="s">
        <v>184</v>
      </c>
      <c r="C13" s="74" t="s">
        <v>185</v>
      </c>
      <c r="D13" s="137"/>
      <c r="E13" s="187">
        <f t="shared" si="0"/>
        <v>0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89"/>
      <c r="P13" s="196"/>
      <c r="Q13" s="196"/>
      <c r="R13" s="196"/>
      <c r="S13" s="196"/>
      <c r="T13" s="196"/>
      <c r="U13" s="196"/>
      <c r="V13" s="196"/>
      <c r="W13" s="196"/>
      <c r="X13" s="196"/>
      <c r="Y13" s="189"/>
      <c r="Z13" s="196"/>
      <c r="AA13" s="196"/>
      <c r="AB13" s="196"/>
      <c r="AC13" s="196"/>
      <c r="AD13" s="196"/>
      <c r="AE13" s="196"/>
      <c r="AF13" s="189"/>
      <c r="AG13" s="196"/>
      <c r="AH13" s="196"/>
      <c r="AI13" s="196"/>
      <c r="AJ13" s="190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</row>
    <row r="14" spans="1:65" s="122" customFormat="1" x14ac:dyDescent="0.25">
      <c r="A14" s="128"/>
      <c r="B14" s="136" t="s">
        <v>186</v>
      </c>
      <c r="C14" s="74" t="s">
        <v>185</v>
      </c>
      <c r="D14" s="137"/>
      <c r="E14" s="187">
        <f t="shared" si="0"/>
        <v>0</v>
      </c>
      <c r="F14" s="188"/>
      <c r="G14" s="197"/>
      <c r="H14" s="188"/>
      <c r="I14" s="188"/>
      <c r="J14" s="188"/>
      <c r="K14" s="188"/>
      <c r="L14" s="197"/>
      <c r="M14" s="188"/>
      <c r="N14" s="188"/>
      <c r="O14" s="189"/>
      <c r="P14" s="197"/>
      <c r="Q14" s="198"/>
      <c r="R14" s="199"/>
      <c r="S14" s="188"/>
      <c r="T14" s="200"/>
      <c r="U14" s="197"/>
      <c r="V14" s="197"/>
      <c r="W14" s="197"/>
      <c r="X14" s="197"/>
      <c r="Y14" s="189"/>
      <c r="Z14" s="199"/>
      <c r="AA14" s="188"/>
      <c r="AB14" s="188"/>
      <c r="AC14" s="188"/>
      <c r="AD14" s="198"/>
      <c r="AE14" s="188"/>
      <c r="AF14" s="189"/>
      <c r="AG14" s="198"/>
      <c r="AH14" s="188"/>
      <c r="AI14" s="188"/>
      <c r="AJ14" s="190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</row>
    <row r="15" spans="1:65" s="122" customFormat="1" x14ac:dyDescent="0.25">
      <c r="A15" s="128"/>
      <c r="B15" s="136" t="s">
        <v>187</v>
      </c>
      <c r="C15" s="74" t="s">
        <v>188</v>
      </c>
      <c r="D15" s="139"/>
      <c r="E15" s="187">
        <f t="shared" si="0"/>
        <v>0</v>
      </c>
      <c r="F15" s="188"/>
      <c r="G15" s="199"/>
      <c r="H15" s="188"/>
      <c r="I15" s="188"/>
      <c r="J15" s="188"/>
      <c r="K15" s="188"/>
      <c r="L15" s="188"/>
      <c r="M15" s="188"/>
      <c r="N15" s="188"/>
      <c r="O15" s="189"/>
      <c r="P15" s="199"/>
      <c r="Q15" s="199"/>
      <c r="R15" s="199"/>
      <c r="S15" s="188"/>
      <c r="T15" s="199"/>
      <c r="U15" s="197"/>
      <c r="V15" s="199"/>
      <c r="W15" s="199"/>
      <c r="X15" s="199"/>
      <c r="Y15" s="189"/>
      <c r="Z15" s="199"/>
      <c r="AA15" s="188"/>
      <c r="AB15" s="188"/>
      <c r="AC15" s="188"/>
      <c r="AD15" s="199"/>
      <c r="AE15" s="188"/>
      <c r="AF15" s="189"/>
      <c r="AG15" s="199"/>
      <c r="AH15" s="188"/>
      <c r="AI15" s="188"/>
      <c r="AJ15" s="190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</row>
    <row r="16" spans="1:65" s="122" customFormat="1" x14ac:dyDescent="0.25">
      <c r="A16" s="128"/>
      <c r="B16" s="136" t="s">
        <v>189</v>
      </c>
      <c r="C16" s="74" t="s">
        <v>25</v>
      </c>
      <c r="D16" s="127"/>
      <c r="E16" s="187">
        <f t="shared" si="0"/>
        <v>0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89"/>
      <c r="P16" s="196"/>
      <c r="Q16" s="196"/>
      <c r="R16" s="196"/>
      <c r="S16" s="196"/>
      <c r="T16" s="196"/>
      <c r="U16" s="196"/>
      <c r="V16" s="196"/>
      <c r="W16" s="196"/>
      <c r="X16" s="196"/>
      <c r="Y16" s="189"/>
      <c r="Z16" s="196"/>
      <c r="AA16" s="196"/>
      <c r="AB16" s="196"/>
      <c r="AC16" s="196"/>
      <c r="AD16" s="196"/>
      <c r="AE16" s="196"/>
      <c r="AF16" s="189"/>
      <c r="AG16" s="196"/>
      <c r="AH16" s="196"/>
      <c r="AI16" s="196"/>
      <c r="AJ16" s="190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</row>
    <row r="17" spans="1:65" s="122" customFormat="1" x14ac:dyDescent="0.25">
      <c r="A17" s="128"/>
      <c r="B17" s="136" t="s">
        <v>190</v>
      </c>
      <c r="C17" s="74" t="s">
        <v>185</v>
      </c>
      <c r="D17" s="137"/>
      <c r="E17" s="187">
        <f t="shared" si="0"/>
        <v>0</v>
      </c>
      <c r="F17" s="188"/>
      <c r="G17" s="197"/>
      <c r="H17" s="188"/>
      <c r="I17" s="188"/>
      <c r="J17" s="188"/>
      <c r="K17" s="188"/>
      <c r="L17" s="188"/>
      <c r="M17" s="188"/>
      <c r="N17" s="188"/>
      <c r="O17" s="189"/>
      <c r="P17" s="197"/>
      <c r="Q17" s="197"/>
      <c r="R17" s="199"/>
      <c r="S17" s="188"/>
      <c r="T17" s="200"/>
      <c r="U17" s="197"/>
      <c r="V17" s="197"/>
      <c r="W17" s="197"/>
      <c r="X17" s="197"/>
      <c r="Y17" s="189"/>
      <c r="Z17" s="197"/>
      <c r="AA17" s="188"/>
      <c r="AB17" s="188"/>
      <c r="AC17" s="188"/>
      <c r="AD17" s="197"/>
      <c r="AE17" s="188"/>
      <c r="AF17" s="189"/>
      <c r="AG17" s="198"/>
      <c r="AH17" s="188"/>
      <c r="AI17" s="188"/>
      <c r="AJ17" s="190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</row>
    <row r="18" spans="1:65" s="122" customFormat="1" x14ac:dyDescent="0.25">
      <c r="A18" s="128"/>
      <c r="B18" s="136" t="s">
        <v>191</v>
      </c>
      <c r="C18" s="74" t="s">
        <v>185</v>
      </c>
      <c r="D18" s="137"/>
      <c r="E18" s="187">
        <f t="shared" si="0"/>
        <v>0</v>
      </c>
      <c r="F18" s="188"/>
      <c r="G18" s="197"/>
      <c r="H18" s="188"/>
      <c r="I18" s="188"/>
      <c r="J18" s="188"/>
      <c r="K18" s="188"/>
      <c r="L18" s="188"/>
      <c r="M18" s="188"/>
      <c r="N18" s="188"/>
      <c r="O18" s="189"/>
      <c r="P18" s="197"/>
      <c r="Q18" s="197"/>
      <c r="R18" s="199"/>
      <c r="S18" s="188"/>
      <c r="T18" s="200"/>
      <c r="U18" s="197"/>
      <c r="V18" s="197"/>
      <c r="W18" s="197"/>
      <c r="X18" s="197"/>
      <c r="Y18" s="189"/>
      <c r="Z18" s="197"/>
      <c r="AA18" s="188"/>
      <c r="AB18" s="188"/>
      <c r="AC18" s="188"/>
      <c r="AD18" s="197"/>
      <c r="AE18" s="188"/>
      <c r="AF18" s="189"/>
      <c r="AG18" s="198"/>
      <c r="AH18" s="188"/>
      <c r="AI18" s="188"/>
      <c r="AJ18" s="190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</row>
    <row r="19" spans="1:65" s="122" customFormat="1" x14ac:dyDescent="0.25">
      <c r="A19" s="128"/>
      <c r="B19" s="136" t="s">
        <v>192</v>
      </c>
      <c r="C19" s="74" t="s">
        <v>188</v>
      </c>
      <c r="D19" s="139"/>
      <c r="E19" s="187">
        <f t="shared" si="0"/>
        <v>0</v>
      </c>
      <c r="F19" s="188"/>
      <c r="G19" s="199"/>
      <c r="H19" s="188"/>
      <c r="I19" s="188"/>
      <c r="J19" s="188"/>
      <c r="K19" s="188"/>
      <c r="L19" s="188"/>
      <c r="M19" s="188"/>
      <c r="N19" s="188"/>
      <c r="O19" s="189"/>
      <c r="P19" s="199"/>
      <c r="Q19" s="199"/>
      <c r="R19" s="199"/>
      <c r="S19" s="188"/>
      <c r="T19" s="199"/>
      <c r="U19" s="199"/>
      <c r="V19" s="199"/>
      <c r="W19" s="199"/>
      <c r="X19" s="199"/>
      <c r="Y19" s="189"/>
      <c r="Z19" s="199"/>
      <c r="AA19" s="188"/>
      <c r="AB19" s="188"/>
      <c r="AC19" s="188"/>
      <c r="AD19" s="199"/>
      <c r="AE19" s="188"/>
      <c r="AF19" s="189"/>
      <c r="AG19" s="199"/>
      <c r="AH19" s="188"/>
      <c r="AI19" s="188"/>
      <c r="AJ19" s="190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</row>
    <row r="20" spans="1:65" s="122" customFormat="1" x14ac:dyDescent="0.25">
      <c r="A20" s="128"/>
      <c r="B20" s="136" t="s">
        <v>189</v>
      </c>
      <c r="C20" s="74" t="s">
        <v>25</v>
      </c>
      <c r="D20" s="127"/>
      <c r="E20" s="187">
        <f t="shared" si="0"/>
        <v>0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89"/>
      <c r="P20" s="196"/>
      <c r="Q20" s="196"/>
      <c r="R20" s="196"/>
      <c r="S20" s="196"/>
      <c r="T20" s="196"/>
      <c r="U20" s="196"/>
      <c r="V20" s="196"/>
      <c r="W20" s="196"/>
      <c r="X20" s="196"/>
      <c r="Y20" s="189"/>
      <c r="Z20" s="196"/>
      <c r="AA20" s="196"/>
      <c r="AB20" s="196"/>
      <c r="AC20" s="196"/>
      <c r="AD20" s="196"/>
      <c r="AE20" s="196"/>
      <c r="AF20" s="189"/>
      <c r="AG20" s="196"/>
      <c r="AH20" s="196"/>
      <c r="AI20" s="196"/>
      <c r="AJ20" s="190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</row>
    <row r="21" spans="1:65" s="122" customFormat="1" x14ac:dyDescent="0.25">
      <c r="A21" s="128"/>
      <c r="B21" s="136" t="s">
        <v>193</v>
      </c>
      <c r="C21" s="74" t="s">
        <v>185</v>
      </c>
      <c r="D21" s="137"/>
      <c r="E21" s="187">
        <f t="shared" si="0"/>
        <v>0</v>
      </c>
      <c r="F21" s="188"/>
      <c r="G21" s="197"/>
      <c r="H21" s="188"/>
      <c r="I21" s="188"/>
      <c r="J21" s="188"/>
      <c r="K21" s="188"/>
      <c r="L21" s="188"/>
      <c r="M21" s="188"/>
      <c r="N21" s="188"/>
      <c r="O21" s="189"/>
      <c r="P21" s="188"/>
      <c r="Q21" s="197"/>
      <c r="R21" s="188"/>
      <c r="S21" s="188"/>
      <c r="T21" s="198"/>
      <c r="U21" s="188"/>
      <c r="V21" s="197"/>
      <c r="W21" s="188"/>
      <c r="X21" s="188"/>
      <c r="Y21" s="189"/>
      <c r="Z21" s="197"/>
      <c r="AA21" s="188"/>
      <c r="AB21" s="188"/>
      <c r="AC21" s="188"/>
      <c r="AD21" s="197"/>
      <c r="AE21" s="188"/>
      <c r="AF21" s="189"/>
      <c r="AG21" s="197"/>
      <c r="AH21" s="188"/>
      <c r="AI21" s="188"/>
      <c r="AJ21" s="190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</row>
    <row r="22" spans="1:65" s="122" customFormat="1" x14ac:dyDescent="0.25">
      <c r="A22" s="128"/>
      <c r="B22" s="136" t="s">
        <v>192</v>
      </c>
      <c r="C22" s="74" t="s">
        <v>188</v>
      </c>
      <c r="D22" s="139"/>
      <c r="E22" s="187">
        <f t="shared" si="0"/>
        <v>0</v>
      </c>
      <c r="F22" s="188"/>
      <c r="G22" s="199"/>
      <c r="H22" s="188"/>
      <c r="I22" s="188"/>
      <c r="J22" s="188"/>
      <c r="K22" s="188"/>
      <c r="L22" s="188"/>
      <c r="M22" s="188"/>
      <c r="N22" s="188"/>
      <c r="O22" s="189"/>
      <c r="P22" s="188"/>
      <c r="Q22" s="199"/>
      <c r="R22" s="188"/>
      <c r="S22" s="188"/>
      <c r="T22" s="199"/>
      <c r="U22" s="188"/>
      <c r="V22" s="199"/>
      <c r="W22" s="188"/>
      <c r="X22" s="188"/>
      <c r="Y22" s="189"/>
      <c r="Z22" s="199"/>
      <c r="AA22" s="188"/>
      <c r="AB22" s="188"/>
      <c r="AC22" s="188"/>
      <c r="AD22" s="199"/>
      <c r="AE22" s="188"/>
      <c r="AF22" s="189"/>
      <c r="AG22" s="199"/>
      <c r="AH22" s="188"/>
      <c r="AI22" s="188"/>
      <c r="AJ22" s="190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</row>
    <row r="23" spans="1:65" s="122" customFormat="1" x14ac:dyDescent="0.25">
      <c r="A23" s="128"/>
      <c r="B23" s="136" t="s">
        <v>189</v>
      </c>
      <c r="C23" s="74" t="s">
        <v>25</v>
      </c>
      <c r="D23" s="141"/>
      <c r="E23" s="187">
        <f t="shared" si="0"/>
        <v>0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89"/>
      <c r="P23" s="196"/>
      <c r="Q23" s="196"/>
      <c r="R23" s="196"/>
      <c r="S23" s="196"/>
      <c r="T23" s="196"/>
      <c r="U23" s="196"/>
      <c r="V23" s="196"/>
      <c r="W23" s="196"/>
      <c r="X23" s="196"/>
      <c r="Y23" s="189"/>
      <c r="Z23" s="196"/>
      <c r="AA23" s="196"/>
      <c r="AB23" s="196"/>
      <c r="AC23" s="196"/>
      <c r="AD23" s="196"/>
      <c r="AE23" s="196"/>
      <c r="AF23" s="189"/>
      <c r="AG23" s="196"/>
      <c r="AH23" s="196"/>
      <c r="AI23" s="196"/>
      <c r="AJ23" s="190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</row>
    <row r="24" spans="1:65" s="122" customFormat="1" x14ac:dyDescent="0.25">
      <c r="A24" s="128" t="s">
        <v>194</v>
      </c>
      <c r="B24" s="136" t="s">
        <v>195</v>
      </c>
      <c r="C24" s="74" t="s">
        <v>185</v>
      </c>
      <c r="D24" s="137"/>
      <c r="E24" s="187">
        <f t="shared" si="0"/>
        <v>0</v>
      </c>
      <c r="F24" s="188"/>
      <c r="G24" s="197"/>
      <c r="H24" s="188"/>
      <c r="I24" s="188"/>
      <c r="J24" s="188"/>
      <c r="K24" s="188"/>
      <c r="L24" s="188"/>
      <c r="M24" s="188"/>
      <c r="N24" s="188"/>
      <c r="O24" s="189"/>
      <c r="P24" s="198"/>
      <c r="Q24" s="197"/>
      <c r="R24" s="199"/>
      <c r="S24" s="188"/>
      <c r="T24" s="197"/>
      <c r="U24" s="197"/>
      <c r="V24" s="197"/>
      <c r="W24" s="198"/>
      <c r="X24" s="197"/>
      <c r="Y24" s="189"/>
      <c r="Z24" s="197"/>
      <c r="AA24" s="188"/>
      <c r="AB24" s="188"/>
      <c r="AC24" s="188"/>
      <c r="AD24" s="197"/>
      <c r="AE24" s="188"/>
      <c r="AF24" s="189"/>
      <c r="AG24" s="197"/>
      <c r="AH24" s="188"/>
      <c r="AI24" s="188"/>
      <c r="AJ24" s="190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</row>
    <row r="25" spans="1:65" s="122" customFormat="1" x14ac:dyDescent="0.25">
      <c r="A25" s="128"/>
      <c r="B25" s="136" t="s">
        <v>196</v>
      </c>
      <c r="C25" s="74" t="s">
        <v>188</v>
      </c>
      <c r="D25" s="139"/>
      <c r="E25" s="187">
        <f t="shared" si="0"/>
        <v>0</v>
      </c>
      <c r="F25" s="188"/>
      <c r="G25" s="199"/>
      <c r="H25" s="188"/>
      <c r="I25" s="188"/>
      <c r="J25" s="188"/>
      <c r="K25" s="188"/>
      <c r="L25" s="188"/>
      <c r="M25" s="188"/>
      <c r="N25" s="188"/>
      <c r="O25" s="189"/>
      <c r="P25" s="201"/>
      <c r="Q25" s="199"/>
      <c r="R25" s="199"/>
      <c r="S25" s="188"/>
      <c r="T25" s="199"/>
      <c r="U25" s="199"/>
      <c r="V25" s="199"/>
      <c r="W25" s="199"/>
      <c r="X25" s="199"/>
      <c r="Y25" s="189"/>
      <c r="Z25" s="199"/>
      <c r="AA25" s="202"/>
      <c r="AB25" s="188"/>
      <c r="AC25" s="188"/>
      <c r="AD25" s="199"/>
      <c r="AE25" s="188"/>
      <c r="AF25" s="189"/>
      <c r="AG25" s="199"/>
      <c r="AH25" s="188"/>
      <c r="AI25" s="188"/>
      <c r="AJ25" s="190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</row>
    <row r="26" spans="1:65" s="122" customFormat="1" x14ac:dyDescent="0.25">
      <c r="A26" s="128"/>
      <c r="B26" s="136" t="s">
        <v>189</v>
      </c>
      <c r="C26" s="74" t="s">
        <v>25</v>
      </c>
      <c r="D26" s="137"/>
      <c r="E26" s="187">
        <f t="shared" si="0"/>
        <v>0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89"/>
      <c r="P26" s="196"/>
      <c r="Q26" s="196"/>
      <c r="R26" s="196"/>
      <c r="S26" s="196"/>
      <c r="T26" s="196"/>
      <c r="U26" s="196"/>
      <c r="V26" s="196"/>
      <c r="W26" s="196"/>
      <c r="X26" s="196"/>
      <c r="Y26" s="189"/>
      <c r="Z26" s="196"/>
      <c r="AA26" s="196"/>
      <c r="AB26" s="196"/>
      <c r="AC26" s="196"/>
      <c r="AD26" s="196"/>
      <c r="AE26" s="196"/>
      <c r="AF26" s="189"/>
      <c r="AG26" s="196"/>
      <c r="AH26" s="196"/>
      <c r="AI26" s="196"/>
      <c r="AJ26" s="190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</row>
    <row r="27" spans="1:65" s="122" customFormat="1" x14ac:dyDescent="0.25">
      <c r="A27" s="130" t="s">
        <v>197</v>
      </c>
      <c r="B27" s="131" t="s">
        <v>198</v>
      </c>
      <c r="C27" s="74"/>
      <c r="D27" s="138"/>
      <c r="E27" s="187">
        <f t="shared" si="0"/>
        <v>0</v>
      </c>
      <c r="F27" s="203"/>
      <c r="G27" s="203"/>
      <c r="H27" s="203"/>
      <c r="I27" s="203"/>
      <c r="J27" s="203"/>
      <c r="K27" s="203"/>
      <c r="L27" s="203"/>
      <c r="M27" s="203"/>
      <c r="N27" s="203"/>
      <c r="O27" s="189"/>
      <c r="P27" s="203"/>
      <c r="Q27" s="203"/>
      <c r="R27" s="203"/>
      <c r="S27" s="203"/>
      <c r="T27" s="203"/>
      <c r="U27" s="203"/>
      <c r="V27" s="203"/>
      <c r="W27" s="203"/>
      <c r="X27" s="203"/>
      <c r="Y27" s="189"/>
      <c r="Z27" s="203"/>
      <c r="AA27" s="203"/>
      <c r="AB27" s="203"/>
      <c r="AC27" s="203"/>
      <c r="AD27" s="203"/>
      <c r="AE27" s="203"/>
      <c r="AF27" s="189"/>
      <c r="AG27" s="203"/>
      <c r="AH27" s="203"/>
      <c r="AI27" s="203"/>
      <c r="AJ27" s="190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</row>
    <row r="28" spans="1:65" s="122" customFormat="1" x14ac:dyDescent="0.25">
      <c r="A28" s="128" t="s">
        <v>183</v>
      </c>
      <c r="B28" s="136" t="s">
        <v>199</v>
      </c>
      <c r="C28" s="74"/>
      <c r="D28" s="138"/>
      <c r="E28" s="187">
        <f t="shared" si="0"/>
        <v>0</v>
      </c>
      <c r="F28" s="203"/>
      <c r="G28" s="203"/>
      <c r="H28" s="203"/>
      <c r="I28" s="203"/>
      <c r="J28" s="203"/>
      <c r="K28" s="203"/>
      <c r="L28" s="203"/>
      <c r="M28" s="203"/>
      <c r="N28" s="203"/>
      <c r="O28" s="189"/>
      <c r="P28" s="203"/>
      <c r="Q28" s="203"/>
      <c r="R28" s="203"/>
      <c r="S28" s="203"/>
      <c r="T28" s="203"/>
      <c r="U28" s="203"/>
      <c r="V28" s="203"/>
      <c r="W28" s="203"/>
      <c r="X28" s="203"/>
      <c r="Y28" s="189"/>
      <c r="Z28" s="203"/>
      <c r="AA28" s="203"/>
      <c r="AB28" s="203"/>
      <c r="AC28" s="203"/>
      <c r="AD28" s="196"/>
      <c r="AE28" s="203"/>
      <c r="AF28" s="189"/>
      <c r="AG28" s="203"/>
      <c r="AH28" s="203"/>
      <c r="AI28" s="203"/>
      <c r="AJ28" s="190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</row>
    <row r="29" spans="1:65" s="122" customFormat="1" x14ac:dyDescent="0.25">
      <c r="A29" s="128"/>
      <c r="B29" s="136" t="s">
        <v>180</v>
      </c>
      <c r="C29" s="74" t="s">
        <v>185</v>
      </c>
      <c r="D29" s="138"/>
      <c r="E29" s="187">
        <f t="shared" si="0"/>
        <v>0</v>
      </c>
      <c r="F29" s="203"/>
      <c r="G29" s="203"/>
      <c r="H29" s="203"/>
      <c r="I29" s="203"/>
      <c r="J29" s="203"/>
      <c r="K29" s="203"/>
      <c r="L29" s="203"/>
      <c r="M29" s="203"/>
      <c r="N29" s="203"/>
      <c r="O29" s="189"/>
      <c r="P29" s="203"/>
      <c r="Q29" s="203"/>
      <c r="R29" s="203"/>
      <c r="S29" s="203"/>
      <c r="T29" s="196"/>
      <c r="U29" s="203"/>
      <c r="V29" s="203"/>
      <c r="W29" s="196"/>
      <c r="X29" s="203"/>
      <c r="Y29" s="189"/>
      <c r="Z29" s="203"/>
      <c r="AA29" s="203"/>
      <c r="AB29" s="203"/>
      <c r="AC29" s="203"/>
      <c r="AD29" s="203"/>
      <c r="AE29" s="203"/>
      <c r="AF29" s="189"/>
      <c r="AG29" s="203"/>
      <c r="AH29" s="203"/>
      <c r="AI29" s="203"/>
      <c r="AJ29" s="190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</row>
    <row r="30" spans="1:65" s="122" customFormat="1" x14ac:dyDescent="0.25">
      <c r="A30" s="128"/>
      <c r="B30" s="136" t="s">
        <v>200</v>
      </c>
      <c r="C30" s="74" t="s">
        <v>185</v>
      </c>
      <c r="D30" s="138"/>
      <c r="E30" s="187">
        <f t="shared" si="0"/>
        <v>0</v>
      </c>
      <c r="F30" s="203"/>
      <c r="G30" s="203"/>
      <c r="H30" s="203"/>
      <c r="I30" s="203"/>
      <c r="J30" s="203"/>
      <c r="K30" s="203"/>
      <c r="L30" s="203"/>
      <c r="M30" s="203"/>
      <c r="N30" s="203"/>
      <c r="O30" s="189"/>
      <c r="P30" s="203"/>
      <c r="Q30" s="203"/>
      <c r="R30" s="203"/>
      <c r="S30" s="203"/>
      <c r="T30" s="203"/>
      <c r="U30" s="203"/>
      <c r="V30" s="203"/>
      <c r="W30" s="203"/>
      <c r="X30" s="203"/>
      <c r="Y30" s="189"/>
      <c r="Z30" s="203"/>
      <c r="AA30" s="203"/>
      <c r="AB30" s="203"/>
      <c r="AC30" s="203"/>
      <c r="AD30" s="203"/>
      <c r="AE30" s="203"/>
      <c r="AF30" s="189"/>
      <c r="AG30" s="203"/>
      <c r="AH30" s="203"/>
      <c r="AI30" s="203"/>
      <c r="AJ30" s="190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</row>
    <row r="31" spans="1:65" s="122" customFormat="1" x14ac:dyDescent="0.25">
      <c r="A31" s="128"/>
      <c r="B31" s="143" t="s">
        <v>201</v>
      </c>
      <c r="C31" s="74" t="s">
        <v>185</v>
      </c>
      <c r="D31" s="138"/>
      <c r="E31" s="187">
        <f t="shared" si="0"/>
        <v>0</v>
      </c>
      <c r="F31" s="203"/>
      <c r="G31" s="203"/>
      <c r="H31" s="203"/>
      <c r="I31" s="203"/>
      <c r="J31" s="203"/>
      <c r="K31" s="203"/>
      <c r="L31" s="203"/>
      <c r="M31" s="203"/>
      <c r="N31" s="203"/>
      <c r="O31" s="189"/>
      <c r="P31" s="203"/>
      <c r="Q31" s="203"/>
      <c r="R31" s="203"/>
      <c r="S31" s="203"/>
      <c r="T31" s="196"/>
      <c r="U31" s="203"/>
      <c r="V31" s="203"/>
      <c r="W31" s="196"/>
      <c r="X31" s="203"/>
      <c r="Y31" s="189"/>
      <c r="Z31" s="203"/>
      <c r="AA31" s="203"/>
      <c r="AB31" s="203"/>
      <c r="AC31" s="203"/>
      <c r="AD31" s="203"/>
      <c r="AE31" s="203"/>
      <c r="AF31" s="189"/>
      <c r="AG31" s="203"/>
      <c r="AH31" s="203"/>
      <c r="AI31" s="203"/>
      <c r="AJ31" s="190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</row>
    <row r="32" spans="1:65" s="122" customFormat="1" x14ac:dyDescent="0.25">
      <c r="A32" s="128"/>
      <c r="B32" s="136" t="s">
        <v>189</v>
      </c>
      <c r="C32" s="74" t="s">
        <v>25</v>
      </c>
      <c r="D32" s="138"/>
      <c r="E32" s="187">
        <f t="shared" si="0"/>
        <v>0</v>
      </c>
      <c r="F32" s="203"/>
      <c r="G32" s="203"/>
      <c r="H32" s="203"/>
      <c r="I32" s="203"/>
      <c r="J32" s="203"/>
      <c r="K32" s="203"/>
      <c r="L32" s="203"/>
      <c r="M32" s="203"/>
      <c r="N32" s="203"/>
      <c r="O32" s="189"/>
      <c r="P32" s="203"/>
      <c r="Q32" s="203"/>
      <c r="R32" s="203"/>
      <c r="S32" s="203"/>
      <c r="T32" s="196"/>
      <c r="U32" s="203"/>
      <c r="V32" s="203"/>
      <c r="W32" s="196"/>
      <c r="X32" s="203"/>
      <c r="Y32" s="189"/>
      <c r="Z32" s="203"/>
      <c r="AA32" s="203"/>
      <c r="AB32" s="203"/>
      <c r="AC32" s="203"/>
      <c r="AD32" s="203"/>
      <c r="AE32" s="203"/>
      <c r="AF32" s="189"/>
      <c r="AG32" s="203"/>
      <c r="AH32" s="203"/>
      <c r="AI32" s="203"/>
      <c r="AJ32" s="190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</row>
    <row r="33" spans="1:65" s="122" customFormat="1" x14ac:dyDescent="0.25">
      <c r="A33" s="128" t="s">
        <v>194</v>
      </c>
      <c r="B33" s="136" t="s">
        <v>202</v>
      </c>
      <c r="C33" s="74"/>
      <c r="D33" s="138"/>
      <c r="E33" s="187">
        <f t="shared" si="0"/>
        <v>0</v>
      </c>
      <c r="F33" s="203"/>
      <c r="G33" s="203"/>
      <c r="H33" s="203"/>
      <c r="I33" s="203"/>
      <c r="J33" s="203"/>
      <c r="K33" s="203"/>
      <c r="L33" s="203"/>
      <c r="M33" s="203"/>
      <c r="N33" s="203"/>
      <c r="O33" s="189"/>
      <c r="P33" s="203"/>
      <c r="Q33" s="203"/>
      <c r="R33" s="203"/>
      <c r="S33" s="203"/>
      <c r="T33" s="203"/>
      <c r="U33" s="203"/>
      <c r="V33" s="203"/>
      <c r="W33" s="203"/>
      <c r="X33" s="203"/>
      <c r="Y33" s="189"/>
      <c r="Z33" s="203"/>
      <c r="AA33" s="203"/>
      <c r="AB33" s="203"/>
      <c r="AC33" s="203"/>
      <c r="AD33" s="203"/>
      <c r="AE33" s="203"/>
      <c r="AF33" s="189"/>
      <c r="AG33" s="203"/>
      <c r="AH33" s="203"/>
      <c r="AI33" s="203"/>
      <c r="AJ33" s="190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</row>
    <row r="34" spans="1:65" s="122" customFormat="1" x14ac:dyDescent="0.25">
      <c r="A34" s="128"/>
      <c r="B34" s="143" t="s">
        <v>180</v>
      </c>
      <c r="C34" s="74" t="s">
        <v>185</v>
      </c>
      <c r="D34" s="133"/>
      <c r="E34" s="187">
        <f t="shared" si="0"/>
        <v>0</v>
      </c>
      <c r="F34" s="203"/>
      <c r="G34" s="196"/>
      <c r="H34" s="203"/>
      <c r="I34" s="203"/>
      <c r="J34" s="203"/>
      <c r="K34" s="203"/>
      <c r="L34" s="203"/>
      <c r="M34" s="203"/>
      <c r="N34" s="203"/>
      <c r="O34" s="189"/>
      <c r="P34" s="203"/>
      <c r="Q34" s="203"/>
      <c r="R34" s="203"/>
      <c r="S34" s="203"/>
      <c r="T34" s="203"/>
      <c r="U34" s="203"/>
      <c r="V34" s="203"/>
      <c r="W34" s="203"/>
      <c r="X34" s="203"/>
      <c r="Y34" s="189"/>
      <c r="Z34" s="203"/>
      <c r="AA34" s="203"/>
      <c r="AB34" s="203"/>
      <c r="AC34" s="203"/>
      <c r="AD34" s="196"/>
      <c r="AE34" s="203"/>
      <c r="AF34" s="189"/>
      <c r="AG34" s="203"/>
      <c r="AH34" s="203"/>
      <c r="AI34" s="203"/>
      <c r="AJ34" s="190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</row>
    <row r="35" spans="1:65" s="122" customFormat="1" x14ac:dyDescent="0.25">
      <c r="A35" s="128"/>
      <c r="B35" s="136" t="s">
        <v>203</v>
      </c>
      <c r="C35" s="74" t="s">
        <v>185</v>
      </c>
      <c r="D35" s="138"/>
      <c r="E35" s="187">
        <f t="shared" si="0"/>
        <v>0</v>
      </c>
      <c r="F35" s="203"/>
      <c r="G35" s="203"/>
      <c r="H35" s="203"/>
      <c r="I35" s="203"/>
      <c r="J35" s="203"/>
      <c r="K35" s="203"/>
      <c r="L35" s="203"/>
      <c r="M35" s="203"/>
      <c r="N35" s="203"/>
      <c r="O35" s="189"/>
      <c r="P35" s="203"/>
      <c r="Q35" s="203"/>
      <c r="R35" s="203"/>
      <c r="S35" s="203"/>
      <c r="T35" s="203"/>
      <c r="U35" s="203"/>
      <c r="V35" s="203"/>
      <c r="W35" s="203"/>
      <c r="X35" s="203"/>
      <c r="Y35" s="189"/>
      <c r="Z35" s="203"/>
      <c r="AA35" s="203"/>
      <c r="AB35" s="203"/>
      <c r="AC35" s="203"/>
      <c r="AD35" s="203"/>
      <c r="AE35" s="203"/>
      <c r="AF35" s="189"/>
      <c r="AG35" s="203"/>
      <c r="AH35" s="203"/>
      <c r="AI35" s="203"/>
      <c r="AJ35" s="190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</row>
    <row r="36" spans="1:65" s="122" customFormat="1" x14ac:dyDescent="0.25">
      <c r="A36" s="128"/>
      <c r="B36" s="136" t="s">
        <v>204</v>
      </c>
      <c r="C36" s="74" t="s">
        <v>185</v>
      </c>
      <c r="D36" s="138"/>
      <c r="E36" s="187">
        <f t="shared" si="0"/>
        <v>0</v>
      </c>
      <c r="F36" s="203"/>
      <c r="G36" s="196"/>
      <c r="H36" s="203"/>
      <c r="I36" s="203"/>
      <c r="J36" s="203"/>
      <c r="K36" s="203"/>
      <c r="L36" s="203"/>
      <c r="M36" s="203"/>
      <c r="N36" s="203"/>
      <c r="O36" s="189">
        <f t="shared" si="1"/>
        <v>0</v>
      </c>
      <c r="P36" s="203"/>
      <c r="Q36" s="203"/>
      <c r="R36" s="203"/>
      <c r="S36" s="203"/>
      <c r="T36" s="203"/>
      <c r="U36" s="203"/>
      <c r="V36" s="203"/>
      <c r="W36" s="203"/>
      <c r="X36" s="203"/>
      <c r="Y36" s="189">
        <f t="shared" si="2"/>
        <v>275</v>
      </c>
      <c r="Z36" s="203"/>
      <c r="AA36" s="203"/>
      <c r="AB36" s="203">
        <v>155.30000000000001</v>
      </c>
      <c r="AC36" s="203">
        <v>3.4</v>
      </c>
      <c r="AD36" s="203">
        <v>21.3</v>
      </c>
      <c r="AE36" s="203">
        <v>95</v>
      </c>
      <c r="AF36" s="189">
        <f t="shared" si="3"/>
        <v>0</v>
      </c>
      <c r="AG36" s="203"/>
      <c r="AH36" s="203"/>
      <c r="AI36" s="203"/>
      <c r="AJ36" s="190">
        <f>SUM(F36:AI36)</f>
        <v>550</v>
      </c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</row>
    <row r="37" spans="1:65" s="122" customFormat="1" x14ac:dyDescent="0.25">
      <c r="A37" s="128"/>
      <c r="B37" s="136" t="s">
        <v>205</v>
      </c>
      <c r="C37" s="74" t="s">
        <v>188</v>
      </c>
      <c r="D37" s="138"/>
      <c r="E37" s="187">
        <f t="shared" si="0"/>
        <v>0</v>
      </c>
      <c r="F37" s="203"/>
      <c r="G37" s="196"/>
      <c r="H37" s="203"/>
      <c r="I37" s="203"/>
      <c r="J37" s="203"/>
      <c r="K37" s="203"/>
      <c r="L37" s="203"/>
      <c r="M37" s="203"/>
      <c r="N37" s="203"/>
      <c r="O37" s="189">
        <f t="shared" si="1"/>
        <v>0</v>
      </c>
      <c r="P37" s="203"/>
      <c r="Q37" s="203"/>
      <c r="R37" s="203"/>
      <c r="S37" s="203"/>
      <c r="T37" s="203"/>
      <c r="U37" s="203"/>
      <c r="V37" s="203"/>
      <c r="W37" s="203"/>
      <c r="X37" s="203"/>
      <c r="Y37" s="189">
        <f t="shared" si="2"/>
        <v>0</v>
      </c>
      <c r="Z37" s="203"/>
      <c r="AA37" s="203"/>
      <c r="AB37" s="203"/>
      <c r="AC37" s="203"/>
      <c r="AD37" s="203"/>
      <c r="AE37" s="203"/>
      <c r="AF37" s="189">
        <f t="shared" si="3"/>
        <v>0</v>
      </c>
      <c r="AG37" s="203"/>
      <c r="AH37" s="203"/>
      <c r="AI37" s="203"/>
      <c r="AJ37" s="190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</row>
    <row r="38" spans="1:65" s="122" customFormat="1" x14ac:dyDescent="0.25">
      <c r="A38" s="128"/>
      <c r="B38" s="136" t="s">
        <v>206</v>
      </c>
      <c r="C38" s="74" t="s">
        <v>25</v>
      </c>
      <c r="D38" s="138"/>
      <c r="E38" s="187">
        <f t="shared" si="0"/>
        <v>0</v>
      </c>
      <c r="F38" s="203"/>
      <c r="G38" s="196"/>
      <c r="H38" s="203"/>
      <c r="I38" s="203"/>
      <c r="J38" s="203"/>
      <c r="K38" s="203"/>
      <c r="L38" s="203"/>
      <c r="M38" s="203"/>
      <c r="N38" s="203"/>
      <c r="O38" s="189">
        <f t="shared" si="1"/>
        <v>0</v>
      </c>
      <c r="P38" s="203"/>
      <c r="Q38" s="203"/>
      <c r="R38" s="203"/>
      <c r="S38" s="203"/>
      <c r="T38" s="203"/>
      <c r="U38" s="203"/>
      <c r="V38" s="203"/>
      <c r="W38" s="203"/>
      <c r="X38" s="203"/>
      <c r="Y38" s="189">
        <f t="shared" si="2"/>
        <v>0</v>
      </c>
      <c r="Z38" s="203"/>
      <c r="AA38" s="203"/>
      <c r="AB38" s="203"/>
      <c r="AC38" s="203"/>
      <c r="AD38" s="203"/>
      <c r="AE38" s="203"/>
      <c r="AF38" s="189">
        <f t="shared" si="3"/>
        <v>0</v>
      </c>
      <c r="AG38" s="203"/>
      <c r="AH38" s="203"/>
      <c r="AI38" s="203"/>
      <c r="AJ38" s="190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</row>
    <row r="39" spans="1:65" s="122" customFormat="1" x14ac:dyDescent="0.25">
      <c r="A39" s="130" t="s">
        <v>207</v>
      </c>
      <c r="B39" s="131" t="s">
        <v>208</v>
      </c>
      <c r="C39" s="130"/>
      <c r="D39" s="144"/>
      <c r="E39" s="187">
        <f t="shared" si="0"/>
        <v>0</v>
      </c>
      <c r="F39" s="203"/>
      <c r="G39" s="203"/>
      <c r="H39" s="203"/>
      <c r="I39" s="203"/>
      <c r="J39" s="203"/>
      <c r="K39" s="203"/>
      <c r="L39" s="203"/>
      <c r="M39" s="203"/>
      <c r="N39" s="203"/>
      <c r="O39" s="189">
        <f t="shared" si="1"/>
        <v>0</v>
      </c>
      <c r="P39" s="203"/>
      <c r="Q39" s="203"/>
      <c r="R39" s="203"/>
      <c r="S39" s="203"/>
      <c r="T39" s="203"/>
      <c r="U39" s="203"/>
      <c r="V39" s="203"/>
      <c r="W39" s="203"/>
      <c r="X39" s="203"/>
      <c r="Y39" s="189">
        <f t="shared" si="2"/>
        <v>0</v>
      </c>
      <c r="Z39" s="203"/>
      <c r="AA39" s="203"/>
      <c r="AB39" s="203"/>
      <c r="AC39" s="203"/>
      <c r="AD39" s="203"/>
      <c r="AE39" s="203"/>
      <c r="AF39" s="189">
        <f t="shared" si="3"/>
        <v>0</v>
      </c>
      <c r="AG39" s="203"/>
      <c r="AH39" s="203"/>
      <c r="AI39" s="203"/>
      <c r="AJ39" s="190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</row>
    <row r="40" spans="1:65" s="134" customFormat="1" x14ac:dyDescent="0.2">
      <c r="A40" s="130" t="s">
        <v>183</v>
      </c>
      <c r="B40" s="131" t="s">
        <v>209</v>
      </c>
      <c r="C40" s="130"/>
      <c r="D40" s="144"/>
      <c r="E40" s="187">
        <f t="shared" si="0"/>
        <v>0</v>
      </c>
      <c r="F40" s="204"/>
      <c r="G40" s="204"/>
      <c r="H40" s="204"/>
      <c r="I40" s="204"/>
      <c r="J40" s="204"/>
      <c r="K40" s="204"/>
      <c r="L40" s="204"/>
      <c r="M40" s="204"/>
      <c r="N40" s="204"/>
      <c r="O40" s="189">
        <f t="shared" si="1"/>
        <v>0</v>
      </c>
      <c r="P40" s="204"/>
      <c r="Q40" s="204"/>
      <c r="R40" s="204"/>
      <c r="S40" s="204"/>
      <c r="T40" s="204"/>
      <c r="U40" s="204"/>
      <c r="V40" s="204"/>
      <c r="W40" s="204"/>
      <c r="X40" s="204"/>
      <c r="Y40" s="189">
        <f t="shared" si="2"/>
        <v>0</v>
      </c>
      <c r="Z40" s="204"/>
      <c r="AA40" s="204"/>
      <c r="AB40" s="204"/>
      <c r="AC40" s="204"/>
      <c r="AD40" s="204"/>
      <c r="AE40" s="204"/>
      <c r="AF40" s="189">
        <f t="shared" si="3"/>
        <v>0</v>
      </c>
      <c r="AG40" s="204"/>
      <c r="AH40" s="204"/>
      <c r="AI40" s="204"/>
      <c r="AJ40" s="19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</row>
    <row r="41" spans="1:65" s="122" customFormat="1" x14ac:dyDescent="0.25">
      <c r="A41" s="130"/>
      <c r="B41" s="145" t="s">
        <v>210</v>
      </c>
      <c r="C41" s="74" t="s">
        <v>185</v>
      </c>
      <c r="D41" s="138"/>
      <c r="E41" s="187">
        <f t="shared" si="0"/>
        <v>0</v>
      </c>
      <c r="F41" s="203"/>
      <c r="G41" s="203"/>
      <c r="H41" s="203"/>
      <c r="I41" s="203"/>
      <c r="J41" s="203"/>
      <c r="K41" s="203"/>
      <c r="L41" s="203"/>
      <c r="M41" s="203"/>
      <c r="N41" s="203"/>
      <c r="O41" s="189">
        <f t="shared" si="1"/>
        <v>0</v>
      </c>
      <c r="P41" s="203"/>
      <c r="Q41" s="203"/>
      <c r="R41" s="203">
        <v>0</v>
      </c>
      <c r="S41" s="203"/>
      <c r="T41" s="203"/>
      <c r="U41" s="203"/>
      <c r="V41" s="203"/>
      <c r="W41" s="203"/>
      <c r="X41" s="203"/>
      <c r="Y41" s="189">
        <f t="shared" si="2"/>
        <v>5</v>
      </c>
      <c r="Z41" s="203"/>
      <c r="AA41" s="203"/>
      <c r="AB41" s="203">
        <v>0</v>
      </c>
      <c r="AC41" s="203"/>
      <c r="AD41" s="203">
        <v>2.5</v>
      </c>
      <c r="AE41" s="203">
        <v>2.5</v>
      </c>
      <c r="AF41" s="189">
        <f t="shared" si="3"/>
        <v>0</v>
      </c>
      <c r="AG41" s="203"/>
      <c r="AH41" s="203"/>
      <c r="AI41" s="203"/>
      <c r="AJ41" s="190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</row>
    <row r="42" spans="1:65" s="122" customFormat="1" x14ac:dyDescent="0.25">
      <c r="A42" s="130"/>
      <c r="B42" s="146" t="s">
        <v>211</v>
      </c>
      <c r="C42" s="74" t="s">
        <v>188</v>
      </c>
      <c r="D42" s="138"/>
      <c r="E42" s="187">
        <f t="shared" si="0"/>
        <v>0</v>
      </c>
      <c r="F42" s="203"/>
      <c r="G42" s="203"/>
      <c r="H42" s="203"/>
      <c r="I42" s="203"/>
      <c r="J42" s="203"/>
      <c r="K42" s="203"/>
      <c r="L42" s="203"/>
      <c r="M42" s="203"/>
      <c r="N42" s="203"/>
      <c r="O42" s="189">
        <f t="shared" si="1"/>
        <v>0</v>
      </c>
      <c r="P42" s="203"/>
      <c r="Q42" s="203"/>
      <c r="R42" s="203"/>
      <c r="S42" s="203"/>
      <c r="T42" s="203"/>
      <c r="U42" s="203"/>
      <c r="V42" s="203"/>
      <c r="W42" s="203"/>
      <c r="X42" s="203"/>
      <c r="Y42" s="189">
        <f t="shared" si="2"/>
        <v>20</v>
      </c>
      <c r="Z42" s="196"/>
      <c r="AA42" s="196">
        <v>0</v>
      </c>
      <c r="AB42" s="196"/>
      <c r="AC42" s="196"/>
      <c r="AD42" s="196">
        <v>10</v>
      </c>
      <c r="AE42" s="196">
        <v>10</v>
      </c>
      <c r="AF42" s="189">
        <f t="shared" si="3"/>
        <v>0</v>
      </c>
      <c r="AG42" s="203"/>
      <c r="AH42" s="203"/>
      <c r="AI42" s="203"/>
      <c r="AJ42" s="190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</row>
    <row r="43" spans="1:65" s="122" customFormat="1" x14ac:dyDescent="0.25">
      <c r="A43" s="130"/>
      <c r="B43" s="145" t="s">
        <v>212</v>
      </c>
      <c r="C43" s="130" t="s">
        <v>25</v>
      </c>
      <c r="D43" s="138"/>
      <c r="E43" s="187">
        <f t="shared" si="0"/>
        <v>0</v>
      </c>
      <c r="F43" s="203"/>
      <c r="G43" s="203"/>
      <c r="H43" s="203"/>
      <c r="I43" s="203"/>
      <c r="J43" s="203"/>
      <c r="K43" s="203"/>
      <c r="L43" s="203"/>
      <c r="M43" s="203"/>
      <c r="N43" s="203"/>
      <c r="O43" s="189">
        <f t="shared" si="1"/>
        <v>0</v>
      </c>
      <c r="P43" s="203"/>
      <c r="Q43" s="203"/>
      <c r="R43" s="203">
        <f>R42*R41/10</f>
        <v>0</v>
      </c>
      <c r="S43" s="203"/>
      <c r="T43" s="203"/>
      <c r="U43" s="203"/>
      <c r="V43" s="203"/>
      <c r="W43" s="203"/>
      <c r="X43" s="203"/>
      <c r="Y43" s="189">
        <f t="shared" si="2"/>
        <v>5</v>
      </c>
      <c r="Z43" s="203">
        <f>Z42*Z41/10</f>
        <v>0</v>
      </c>
      <c r="AA43" s="203">
        <f t="shared" ref="AA43:AE43" si="35">AA42*AA41/10</f>
        <v>0</v>
      </c>
      <c r="AB43" s="203">
        <f t="shared" si="35"/>
        <v>0</v>
      </c>
      <c r="AC43" s="203">
        <f t="shared" si="35"/>
        <v>0</v>
      </c>
      <c r="AD43" s="203">
        <f t="shared" si="35"/>
        <v>2.5</v>
      </c>
      <c r="AE43" s="203">
        <f t="shared" si="35"/>
        <v>2.5</v>
      </c>
      <c r="AF43" s="189">
        <f t="shared" si="3"/>
        <v>0</v>
      </c>
      <c r="AG43" s="203"/>
      <c r="AH43" s="203"/>
      <c r="AI43" s="203"/>
      <c r="AJ43" s="190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</row>
    <row r="44" spans="1:65" s="122" customFormat="1" x14ac:dyDescent="0.25">
      <c r="A44" s="128" t="s">
        <v>194</v>
      </c>
      <c r="B44" s="131" t="s">
        <v>213</v>
      </c>
      <c r="C44" s="74"/>
      <c r="D44" s="138"/>
      <c r="E44" s="187">
        <f t="shared" si="0"/>
        <v>0</v>
      </c>
      <c r="F44" s="203"/>
      <c r="G44" s="203"/>
      <c r="H44" s="203"/>
      <c r="I44" s="203"/>
      <c r="J44" s="203"/>
      <c r="K44" s="203"/>
      <c r="L44" s="203"/>
      <c r="M44" s="203"/>
      <c r="N44" s="203"/>
      <c r="O44" s="189">
        <f t="shared" si="1"/>
        <v>0</v>
      </c>
      <c r="P44" s="203"/>
      <c r="Q44" s="196"/>
      <c r="R44" s="203"/>
      <c r="S44" s="203"/>
      <c r="T44" s="196"/>
      <c r="U44" s="196"/>
      <c r="V44" s="203"/>
      <c r="W44" s="203"/>
      <c r="X44" s="203"/>
      <c r="Y44" s="189">
        <f t="shared" si="2"/>
        <v>0</v>
      </c>
      <c r="Z44" s="203"/>
      <c r="AA44" s="203"/>
      <c r="AB44" s="203"/>
      <c r="AC44" s="203"/>
      <c r="AD44" s="203"/>
      <c r="AE44" s="203"/>
      <c r="AF44" s="189">
        <f t="shared" si="3"/>
        <v>0</v>
      </c>
      <c r="AG44" s="203"/>
      <c r="AH44" s="203"/>
      <c r="AI44" s="203"/>
      <c r="AJ44" s="190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</row>
    <row r="45" spans="1:65" s="122" customFormat="1" x14ac:dyDescent="0.25">
      <c r="A45" s="128"/>
      <c r="B45" s="136" t="s">
        <v>180</v>
      </c>
      <c r="C45" s="74" t="s">
        <v>185</v>
      </c>
      <c r="D45" s="138"/>
      <c r="E45" s="187">
        <f t="shared" si="0"/>
        <v>0</v>
      </c>
      <c r="F45" s="203"/>
      <c r="G45" s="196"/>
      <c r="H45" s="203"/>
      <c r="I45" s="203"/>
      <c r="J45" s="203"/>
      <c r="K45" s="203"/>
      <c r="L45" s="203"/>
      <c r="M45" s="203"/>
      <c r="N45" s="203"/>
      <c r="O45" s="189"/>
      <c r="P45" s="196"/>
      <c r="Q45" s="196"/>
      <c r="R45" s="203"/>
      <c r="S45" s="203"/>
      <c r="T45" s="196"/>
      <c r="U45" s="196"/>
      <c r="V45" s="196"/>
      <c r="W45" s="196"/>
      <c r="X45" s="203"/>
      <c r="Y45" s="189"/>
      <c r="Z45" s="196"/>
      <c r="AA45" s="203"/>
      <c r="AB45" s="203"/>
      <c r="AC45" s="203"/>
      <c r="AD45" s="196"/>
      <c r="AE45" s="203"/>
      <c r="AF45" s="189"/>
      <c r="AG45" s="196"/>
      <c r="AH45" s="203"/>
      <c r="AI45" s="203"/>
      <c r="AJ45" s="190">
        <f>SUM(F45:AI45)</f>
        <v>0</v>
      </c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</row>
    <row r="46" spans="1:65" s="122" customFormat="1" x14ac:dyDescent="0.25">
      <c r="A46" s="128"/>
      <c r="B46" s="136" t="s">
        <v>214</v>
      </c>
      <c r="C46" s="74" t="s">
        <v>188</v>
      </c>
      <c r="D46" s="138"/>
      <c r="E46" s="187">
        <f t="shared" si="0"/>
        <v>0</v>
      </c>
      <c r="F46" s="203"/>
      <c r="G46" s="196"/>
      <c r="H46" s="203"/>
      <c r="I46" s="203"/>
      <c r="J46" s="203"/>
      <c r="K46" s="203"/>
      <c r="L46" s="203"/>
      <c r="M46" s="203"/>
      <c r="N46" s="203"/>
      <c r="O46" s="189"/>
      <c r="P46" s="196"/>
      <c r="Q46" s="196"/>
      <c r="R46" s="203"/>
      <c r="S46" s="203"/>
      <c r="T46" s="196"/>
      <c r="U46" s="196"/>
      <c r="V46" s="196"/>
      <c r="W46" s="196"/>
      <c r="X46" s="203"/>
      <c r="Y46" s="189"/>
      <c r="Z46" s="196"/>
      <c r="AA46" s="203"/>
      <c r="AB46" s="203"/>
      <c r="AC46" s="203"/>
      <c r="AD46" s="196"/>
      <c r="AE46" s="203"/>
      <c r="AF46" s="189"/>
      <c r="AG46" s="196"/>
      <c r="AH46" s="203"/>
      <c r="AI46" s="203"/>
      <c r="AJ46" s="190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</row>
    <row r="47" spans="1:65" s="122" customFormat="1" x14ac:dyDescent="0.25">
      <c r="A47" s="128"/>
      <c r="B47" s="136" t="s">
        <v>189</v>
      </c>
      <c r="C47" s="74" t="s">
        <v>25</v>
      </c>
      <c r="D47" s="138"/>
      <c r="E47" s="187">
        <f t="shared" si="0"/>
        <v>0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89"/>
      <c r="P47" s="196"/>
      <c r="Q47" s="196"/>
      <c r="R47" s="196"/>
      <c r="S47" s="196"/>
      <c r="T47" s="196"/>
      <c r="U47" s="196"/>
      <c r="V47" s="196"/>
      <c r="W47" s="196"/>
      <c r="X47" s="196"/>
      <c r="Y47" s="189"/>
      <c r="Z47" s="196"/>
      <c r="AA47" s="196"/>
      <c r="AB47" s="196"/>
      <c r="AC47" s="196"/>
      <c r="AD47" s="196"/>
      <c r="AE47" s="196"/>
      <c r="AF47" s="189"/>
      <c r="AG47" s="196"/>
      <c r="AH47" s="196"/>
      <c r="AI47" s="196"/>
      <c r="AJ47" s="190">
        <f>SUM(F47:AI47)</f>
        <v>0</v>
      </c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</row>
    <row r="48" spans="1:65" s="122" customFormat="1" x14ac:dyDescent="0.25">
      <c r="A48" s="130" t="s">
        <v>215</v>
      </c>
      <c r="B48" s="131" t="s">
        <v>216</v>
      </c>
      <c r="C48" s="74"/>
      <c r="D48" s="138"/>
      <c r="E48" s="187">
        <f t="shared" si="0"/>
        <v>0</v>
      </c>
      <c r="F48" s="203"/>
      <c r="G48" s="203"/>
      <c r="H48" s="203"/>
      <c r="I48" s="203"/>
      <c r="J48" s="203"/>
      <c r="K48" s="203"/>
      <c r="L48" s="203"/>
      <c r="M48" s="203"/>
      <c r="N48" s="203"/>
      <c r="O48" s="189"/>
      <c r="P48" s="203"/>
      <c r="Q48" s="203"/>
      <c r="R48" s="203"/>
      <c r="S48" s="203"/>
      <c r="T48" s="203"/>
      <c r="U48" s="203"/>
      <c r="V48" s="203"/>
      <c r="W48" s="203"/>
      <c r="X48" s="203"/>
      <c r="Y48" s="189"/>
      <c r="Z48" s="203"/>
      <c r="AA48" s="203"/>
      <c r="AB48" s="203"/>
      <c r="AC48" s="203"/>
      <c r="AD48" s="203"/>
      <c r="AE48" s="203"/>
      <c r="AF48" s="189"/>
      <c r="AG48" s="203"/>
      <c r="AH48" s="203"/>
      <c r="AI48" s="203"/>
      <c r="AJ48" s="190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</row>
    <row r="49" spans="1:65" s="122" customFormat="1" x14ac:dyDescent="0.25">
      <c r="A49" s="128"/>
      <c r="B49" s="136" t="s">
        <v>180</v>
      </c>
      <c r="C49" s="74" t="s">
        <v>185</v>
      </c>
      <c r="D49" s="138"/>
      <c r="E49" s="187">
        <f t="shared" si="0"/>
        <v>0</v>
      </c>
      <c r="F49" s="203"/>
      <c r="G49" s="196"/>
      <c r="H49" s="203"/>
      <c r="I49" s="203"/>
      <c r="J49" s="203"/>
      <c r="K49" s="203"/>
      <c r="L49" s="203"/>
      <c r="M49" s="203"/>
      <c r="N49" s="203"/>
      <c r="O49" s="189"/>
      <c r="P49" s="203"/>
      <c r="Q49" s="203"/>
      <c r="R49" s="203"/>
      <c r="S49" s="203"/>
      <c r="T49" s="203"/>
      <c r="U49" s="203"/>
      <c r="V49" s="203"/>
      <c r="W49" s="203"/>
      <c r="X49" s="203"/>
      <c r="Y49" s="189"/>
      <c r="Z49" s="203"/>
      <c r="AA49" s="203"/>
      <c r="AB49" s="203"/>
      <c r="AC49" s="203"/>
      <c r="AD49" s="203"/>
      <c r="AE49" s="203"/>
      <c r="AF49" s="189"/>
      <c r="AG49" s="203"/>
      <c r="AH49" s="203"/>
      <c r="AI49" s="203"/>
      <c r="AJ49" s="190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</row>
    <row r="50" spans="1:65" s="122" customFormat="1" x14ac:dyDescent="0.25">
      <c r="A50" s="128"/>
      <c r="B50" s="136" t="s">
        <v>211</v>
      </c>
      <c r="C50" s="74" t="s">
        <v>188</v>
      </c>
      <c r="D50" s="138"/>
      <c r="E50" s="187">
        <f t="shared" si="0"/>
        <v>0</v>
      </c>
      <c r="F50" s="203"/>
      <c r="G50" s="196"/>
      <c r="H50" s="203"/>
      <c r="I50" s="203"/>
      <c r="J50" s="203"/>
      <c r="K50" s="203"/>
      <c r="L50" s="196"/>
      <c r="M50" s="196"/>
      <c r="N50" s="203"/>
      <c r="O50" s="189"/>
      <c r="P50" s="203"/>
      <c r="Q50" s="203"/>
      <c r="R50" s="203"/>
      <c r="S50" s="203"/>
      <c r="T50" s="203"/>
      <c r="U50" s="203"/>
      <c r="V50" s="203"/>
      <c r="W50" s="203"/>
      <c r="X50" s="203"/>
      <c r="Y50" s="189"/>
      <c r="Z50" s="203"/>
      <c r="AA50" s="203"/>
      <c r="AB50" s="196"/>
      <c r="AC50" s="203"/>
      <c r="AD50" s="203"/>
      <c r="AE50" s="203"/>
      <c r="AF50" s="189"/>
      <c r="AG50" s="203"/>
      <c r="AH50" s="203"/>
      <c r="AI50" s="203"/>
      <c r="AJ50" s="190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</row>
    <row r="51" spans="1:65" s="122" customFormat="1" x14ac:dyDescent="0.25">
      <c r="A51" s="128"/>
      <c r="B51" s="136" t="s">
        <v>189</v>
      </c>
      <c r="C51" s="74" t="s">
        <v>25</v>
      </c>
      <c r="D51" s="138"/>
      <c r="E51" s="187">
        <f t="shared" si="0"/>
        <v>0</v>
      </c>
      <c r="F51" s="203"/>
      <c r="G51" s="203"/>
      <c r="H51" s="203"/>
      <c r="I51" s="203"/>
      <c r="J51" s="203"/>
      <c r="K51" s="203"/>
      <c r="L51" s="203"/>
      <c r="M51" s="203"/>
      <c r="N51" s="203"/>
      <c r="O51" s="189"/>
      <c r="P51" s="203"/>
      <c r="Q51" s="203"/>
      <c r="R51" s="203"/>
      <c r="S51" s="203"/>
      <c r="T51" s="203"/>
      <c r="U51" s="203"/>
      <c r="V51" s="203"/>
      <c r="W51" s="203"/>
      <c r="X51" s="203"/>
      <c r="Y51" s="189"/>
      <c r="Z51" s="203"/>
      <c r="AA51" s="203"/>
      <c r="AB51" s="203"/>
      <c r="AC51" s="203"/>
      <c r="AD51" s="203"/>
      <c r="AE51" s="203"/>
      <c r="AF51" s="189"/>
      <c r="AG51" s="203"/>
      <c r="AH51" s="203"/>
      <c r="AI51" s="203"/>
      <c r="AJ51" s="190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</row>
    <row r="52" spans="1:65" s="122" customFormat="1" x14ac:dyDescent="0.25">
      <c r="A52" s="130" t="s">
        <v>217</v>
      </c>
      <c r="B52" s="131" t="s">
        <v>218</v>
      </c>
      <c r="C52" s="74"/>
      <c r="D52" s="138"/>
      <c r="E52" s="187">
        <f t="shared" si="0"/>
        <v>0</v>
      </c>
      <c r="F52" s="203"/>
      <c r="G52" s="203"/>
      <c r="H52" s="203"/>
      <c r="I52" s="203"/>
      <c r="J52" s="203"/>
      <c r="K52" s="203"/>
      <c r="L52" s="203"/>
      <c r="M52" s="203"/>
      <c r="N52" s="203"/>
      <c r="O52" s="189"/>
      <c r="P52" s="203"/>
      <c r="Q52" s="203"/>
      <c r="R52" s="203"/>
      <c r="S52" s="203"/>
      <c r="T52" s="203"/>
      <c r="U52" s="203"/>
      <c r="V52" s="203"/>
      <c r="W52" s="203"/>
      <c r="X52" s="203"/>
      <c r="Y52" s="189"/>
      <c r="Z52" s="203"/>
      <c r="AA52" s="203"/>
      <c r="AB52" s="203"/>
      <c r="AC52" s="203"/>
      <c r="AD52" s="203"/>
      <c r="AE52" s="203"/>
      <c r="AF52" s="189"/>
      <c r="AG52" s="203"/>
      <c r="AH52" s="203"/>
      <c r="AI52" s="203"/>
      <c r="AJ52" s="190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</row>
    <row r="53" spans="1:65" s="122" customFormat="1" x14ac:dyDescent="0.25">
      <c r="A53" s="128"/>
      <c r="B53" s="136" t="s">
        <v>180</v>
      </c>
      <c r="C53" s="74" t="s">
        <v>185</v>
      </c>
      <c r="D53" s="138"/>
      <c r="E53" s="187">
        <f t="shared" si="0"/>
        <v>0</v>
      </c>
      <c r="F53" s="188"/>
      <c r="G53" s="205"/>
      <c r="H53" s="188"/>
      <c r="I53" s="188"/>
      <c r="J53" s="188"/>
      <c r="K53" s="188"/>
      <c r="L53" s="188"/>
      <c r="M53" s="188"/>
      <c r="N53" s="188"/>
      <c r="O53" s="189"/>
      <c r="P53" s="205"/>
      <c r="Q53" s="199"/>
      <c r="R53" s="188"/>
      <c r="S53" s="205"/>
      <c r="T53" s="199"/>
      <c r="U53" s="199"/>
      <c r="V53" s="203"/>
      <c r="W53" s="205"/>
      <c r="X53" s="188"/>
      <c r="Y53" s="189"/>
      <c r="Z53" s="188"/>
      <c r="AA53" s="188"/>
      <c r="AB53" s="206"/>
      <c r="AC53" s="188"/>
      <c r="AD53" s="199"/>
      <c r="AE53" s="188"/>
      <c r="AF53" s="189"/>
      <c r="AG53" s="188"/>
      <c r="AH53" s="188"/>
      <c r="AI53" s="205"/>
      <c r="AJ53" s="190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</row>
    <row r="54" spans="1:65" s="122" customFormat="1" x14ac:dyDescent="0.25">
      <c r="A54" s="128"/>
      <c r="B54" s="147" t="s">
        <v>219</v>
      </c>
      <c r="C54" s="74" t="s">
        <v>185</v>
      </c>
      <c r="D54" s="138"/>
      <c r="E54" s="187">
        <f t="shared" si="0"/>
        <v>0</v>
      </c>
      <c r="F54" s="188"/>
      <c r="G54" s="205"/>
      <c r="H54" s="188"/>
      <c r="I54" s="188"/>
      <c r="J54" s="188"/>
      <c r="K54" s="188"/>
      <c r="L54" s="188"/>
      <c r="M54" s="188"/>
      <c r="N54" s="188"/>
      <c r="O54" s="189"/>
      <c r="P54" s="205"/>
      <c r="Q54" s="199"/>
      <c r="R54" s="188"/>
      <c r="S54" s="205"/>
      <c r="T54" s="199"/>
      <c r="U54" s="199"/>
      <c r="V54" s="203"/>
      <c r="W54" s="205"/>
      <c r="X54" s="188"/>
      <c r="Y54" s="189"/>
      <c r="Z54" s="188"/>
      <c r="AA54" s="188"/>
      <c r="AB54" s="206"/>
      <c r="AC54" s="188"/>
      <c r="AD54" s="199"/>
      <c r="AE54" s="188"/>
      <c r="AF54" s="189"/>
      <c r="AG54" s="188"/>
      <c r="AH54" s="188"/>
      <c r="AI54" s="205"/>
      <c r="AJ54" s="190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</row>
    <row r="55" spans="1:65" s="122" customFormat="1" x14ac:dyDescent="0.25">
      <c r="A55" s="128"/>
      <c r="B55" s="136" t="s">
        <v>220</v>
      </c>
      <c r="C55" s="74" t="s">
        <v>188</v>
      </c>
      <c r="D55" s="138"/>
      <c r="E55" s="187">
        <f t="shared" si="0"/>
        <v>0</v>
      </c>
      <c r="F55" s="188"/>
      <c r="G55" s="188"/>
      <c r="H55" s="188"/>
      <c r="I55" s="188"/>
      <c r="J55" s="188"/>
      <c r="K55" s="188"/>
      <c r="L55" s="188"/>
      <c r="M55" s="188"/>
      <c r="N55" s="188"/>
      <c r="O55" s="189"/>
      <c r="P55" s="188"/>
      <c r="Q55" s="188"/>
      <c r="R55" s="188"/>
      <c r="S55" s="188"/>
      <c r="T55" s="188"/>
      <c r="U55" s="188"/>
      <c r="V55" s="188"/>
      <c r="W55" s="188"/>
      <c r="X55" s="188"/>
      <c r="Y55" s="189"/>
      <c r="Z55" s="188"/>
      <c r="AA55" s="188"/>
      <c r="AB55" s="188"/>
      <c r="AC55" s="188"/>
      <c r="AD55" s="188"/>
      <c r="AE55" s="188"/>
      <c r="AF55" s="189"/>
      <c r="AG55" s="188"/>
      <c r="AH55" s="188"/>
      <c r="AI55" s="188"/>
      <c r="AJ55" s="190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</row>
    <row r="56" spans="1:65" s="122" customFormat="1" x14ac:dyDescent="0.25">
      <c r="A56" s="128"/>
      <c r="B56" s="136" t="s">
        <v>189</v>
      </c>
      <c r="C56" s="74" t="s">
        <v>25</v>
      </c>
      <c r="D56" s="138"/>
      <c r="E56" s="187">
        <f t="shared" si="0"/>
        <v>0</v>
      </c>
      <c r="F56" s="196"/>
      <c r="G56" s="205"/>
      <c r="H56" s="196"/>
      <c r="I56" s="196"/>
      <c r="J56" s="196"/>
      <c r="K56" s="196"/>
      <c r="L56" s="196"/>
      <c r="M56" s="196"/>
      <c r="N56" s="196"/>
      <c r="O56" s="189"/>
      <c r="P56" s="205"/>
      <c r="Q56" s="199"/>
      <c r="R56" s="196"/>
      <c r="S56" s="205"/>
      <c r="T56" s="199"/>
      <c r="U56" s="199"/>
      <c r="V56" s="205"/>
      <c r="W56" s="205"/>
      <c r="X56" s="196"/>
      <c r="Y56" s="189"/>
      <c r="Z56" s="196"/>
      <c r="AA56" s="196"/>
      <c r="AB56" s="205"/>
      <c r="AC56" s="196"/>
      <c r="AD56" s="196"/>
      <c r="AE56" s="196"/>
      <c r="AF56" s="189"/>
      <c r="AG56" s="196"/>
      <c r="AH56" s="196"/>
      <c r="AI56" s="205"/>
      <c r="AJ56" s="190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</row>
    <row r="57" spans="1:65" s="122" customFormat="1" x14ac:dyDescent="0.25">
      <c r="A57" s="130" t="s">
        <v>221</v>
      </c>
      <c r="B57" s="131" t="s">
        <v>222</v>
      </c>
      <c r="C57" s="130"/>
      <c r="D57" s="144"/>
      <c r="E57" s="187">
        <f t="shared" si="0"/>
        <v>0</v>
      </c>
      <c r="F57" s="203"/>
      <c r="G57" s="203"/>
      <c r="H57" s="203"/>
      <c r="I57" s="203"/>
      <c r="J57" s="203"/>
      <c r="K57" s="203"/>
      <c r="L57" s="203"/>
      <c r="M57" s="203"/>
      <c r="N57" s="203"/>
      <c r="O57" s="189"/>
      <c r="P57" s="203"/>
      <c r="Q57" s="203"/>
      <c r="R57" s="203"/>
      <c r="S57" s="203"/>
      <c r="T57" s="203"/>
      <c r="U57" s="203"/>
      <c r="V57" s="203"/>
      <c r="W57" s="203"/>
      <c r="X57" s="203"/>
      <c r="Y57" s="189"/>
      <c r="Z57" s="203"/>
      <c r="AA57" s="203"/>
      <c r="AB57" s="203"/>
      <c r="AC57" s="203"/>
      <c r="AD57" s="203"/>
      <c r="AE57" s="203"/>
      <c r="AF57" s="189"/>
      <c r="AG57" s="203"/>
      <c r="AH57" s="203"/>
      <c r="AI57" s="203"/>
      <c r="AJ57" s="190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</row>
    <row r="58" spans="1:65" s="122" customFormat="1" x14ac:dyDescent="0.25">
      <c r="A58" s="130"/>
      <c r="B58" s="136" t="s">
        <v>180</v>
      </c>
      <c r="C58" s="74" t="s">
        <v>185</v>
      </c>
      <c r="D58" s="138"/>
      <c r="E58" s="187">
        <f t="shared" si="0"/>
        <v>0</v>
      </c>
      <c r="F58" s="203"/>
      <c r="G58" s="203"/>
      <c r="H58" s="203"/>
      <c r="I58" s="203"/>
      <c r="J58" s="203"/>
      <c r="K58" s="203"/>
      <c r="L58" s="203"/>
      <c r="M58" s="203"/>
      <c r="N58" s="203"/>
      <c r="O58" s="189"/>
      <c r="P58" s="203"/>
      <c r="Q58" s="203"/>
      <c r="R58" s="196"/>
      <c r="S58" s="203"/>
      <c r="T58" s="203"/>
      <c r="U58" s="193"/>
      <c r="V58" s="207"/>
      <c r="W58" s="203"/>
      <c r="X58" s="203"/>
      <c r="Y58" s="189"/>
      <c r="Z58" s="203"/>
      <c r="AA58" s="203"/>
      <c r="AB58" s="203"/>
      <c r="AC58" s="203"/>
      <c r="AD58" s="203"/>
      <c r="AE58" s="203"/>
      <c r="AF58" s="189"/>
      <c r="AG58" s="193"/>
      <c r="AH58" s="203"/>
      <c r="AI58" s="203"/>
      <c r="AJ58" s="190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</row>
    <row r="59" spans="1:65" s="122" customFormat="1" x14ac:dyDescent="0.25">
      <c r="A59" s="130"/>
      <c r="B59" s="136" t="s">
        <v>189</v>
      </c>
      <c r="C59" s="146" t="s">
        <v>25</v>
      </c>
      <c r="D59" s="138"/>
      <c r="E59" s="187">
        <f t="shared" si="0"/>
        <v>0</v>
      </c>
      <c r="F59" s="203"/>
      <c r="G59" s="203"/>
      <c r="H59" s="203"/>
      <c r="I59" s="203"/>
      <c r="J59" s="203"/>
      <c r="K59" s="203"/>
      <c r="L59" s="203"/>
      <c r="M59" s="203"/>
      <c r="N59" s="203"/>
      <c r="O59" s="189"/>
      <c r="P59" s="203"/>
      <c r="Q59" s="203"/>
      <c r="R59" s="203"/>
      <c r="S59" s="203"/>
      <c r="T59" s="203"/>
      <c r="U59" s="203"/>
      <c r="V59" s="203"/>
      <c r="W59" s="203"/>
      <c r="X59" s="203"/>
      <c r="Y59" s="189"/>
      <c r="Z59" s="203"/>
      <c r="AA59" s="203"/>
      <c r="AB59" s="203"/>
      <c r="AC59" s="203"/>
      <c r="AD59" s="203"/>
      <c r="AE59" s="203"/>
      <c r="AF59" s="189"/>
      <c r="AG59" s="203"/>
      <c r="AH59" s="203"/>
      <c r="AI59" s="203"/>
      <c r="AJ59" s="190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</row>
    <row r="60" spans="1:65" s="122" customFormat="1" x14ac:dyDescent="0.25">
      <c r="A60" s="130" t="s">
        <v>223</v>
      </c>
      <c r="B60" s="131" t="s">
        <v>224</v>
      </c>
      <c r="C60" s="130"/>
      <c r="D60" s="144"/>
      <c r="E60" s="187">
        <f t="shared" si="0"/>
        <v>0</v>
      </c>
      <c r="F60" s="203"/>
      <c r="G60" s="203"/>
      <c r="H60" s="203"/>
      <c r="I60" s="203"/>
      <c r="J60" s="203"/>
      <c r="K60" s="203"/>
      <c r="L60" s="203"/>
      <c r="M60" s="203"/>
      <c r="N60" s="203"/>
      <c r="O60" s="189"/>
      <c r="P60" s="203"/>
      <c r="Q60" s="203"/>
      <c r="R60" s="203"/>
      <c r="S60" s="203"/>
      <c r="T60" s="203"/>
      <c r="U60" s="203"/>
      <c r="V60" s="203"/>
      <c r="W60" s="203"/>
      <c r="X60" s="203"/>
      <c r="Y60" s="189"/>
      <c r="Z60" s="203"/>
      <c r="AA60" s="203"/>
      <c r="AB60" s="203"/>
      <c r="AC60" s="203"/>
      <c r="AD60" s="203"/>
      <c r="AE60" s="203"/>
      <c r="AF60" s="189"/>
      <c r="AG60" s="203"/>
      <c r="AH60" s="203"/>
      <c r="AI60" s="203"/>
      <c r="AJ60" s="190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</row>
    <row r="61" spans="1:65" s="152" customFormat="1" x14ac:dyDescent="0.25">
      <c r="A61" s="148"/>
      <c r="B61" s="149" t="s">
        <v>180</v>
      </c>
      <c r="C61" s="148" t="s">
        <v>185</v>
      </c>
      <c r="D61" s="150"/>
      <c r="E61" s="187">
        <f t="shared" si="0"/>
        <v>0</v>
      </c>
      <c r="F61" s="208"/>
      <c r="G61" s="209"/>
      <c r="H61" s="208"/>
      <c r="I61" s="208"/>
      <c r="J61" s="208"/>
      <c r="K61" s="208"/>
      <c r="L61" s="208"/>
      <c r="M61" s="208"/>
      <c r="N61" s="208"/>
      <c r="O61" s="189"/>
      <c r="P61" s="208"/>
      <c r="Q61" s="209"/>
      <c r="R61" s="208"/>
      <c r="S61" s="208"/>
      <c r="T61" s="209"/>
      <c r="U61" s="210"/>
      <c r="V61" s="208"/>
      <c r="W61" s="209"/>
      <c r="X61" s="209"/>
      <c r="Y61" s="189"/>
      <c r="Z61" s="208"/>
      <c r="AA61" s="208"/>
      <c r="AB61" s="208"/>
      <c r="AC61" s="208"/>
      <c r="AD61" s="209"/>
      <c r="AE61" s="208"/>
      <c r="AF61" s="189"/>
      <c r="AG61" s="211"/>
      <c r="AH61" s="208"/>
      <c r="AI61" s="208"/>
      <c r="AJ61" s="212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</row>
    <row r="62" spans="1:65" s="122" customFormat="1" x14ac:dyDescent="0.25">
      <c r="A62" s="130"/>
      <c r="B62" s="136" t="s">
        <v>189</v>
      </c>
      <c r="C62" s="146" t="s">
        <v>25</v>
      </c>
      <c r="D62" s="138"/>
      <c r="E62" s="187">
        <f t="shared" si="0"/>
        <v>0</v>
      </c>
      <c r="F62" s="203"/>
      <c r="G62" s="203"/>
      <c r="H62" s="203"/>
      <c r="I62" s="203"/>
      <c r="J62" s="203"/>
      <c r="K62" s="203"/>
      <c r="L62" s="203"/>
      <c r="M62" s="203"/>
      <c r="N62" s="203"/>
      <c r="O62" s="189"/>
      <c r="P62" s="203"/>
      <c r="Q62" s="203"/>
      <c r="R62" s="203"/>
      <c r="S62" s="203"/>
      <c r="T62" s="203"/>
      <c r="U62" s="203"/>
      <c r="V62" s="203"/>
      <c r="W62" s="203"/>
      <c r="X62" s="203"/>
      <c r="Y62" s="189"/>
      <c r="Z62" s="203"/>
      <c r="AA62" s="203"/>
      <c r="AB62" s="203"/>
      <c r="AC62" s="203"/>
      <c r="AD62" s="203"/>
      <c r="AE62" s="203"/>
      <c r="AF62" s="189"/>
      <c r="AG62" s="203"/>
      <c r="AH62" s="203"/>
      <c r="AI62" s="203"/>
      <c r="AJ62" s="190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</row>
    <row r="63" spans="1:65" s="122" customFormat="1" x14ac:dyDescent="0.25">
      <c r="A63" s="128">
        <v>2</v>
      </c>
      <c r="B63" s="129" t="s">
        <v>225</v>
      </c>
      <c r="C63" s="74"/>
      <c r="D63" s="153"/>
      <c r="E63" s="187">
        <f t="shared" si="0"/>
        <v>0</v>
      </c>
      <c r="F63" s="203"/>
      <c r="G63" s="203"/>
      <c r="H63" s="203"/>
      <c r="I63" s="203"/>
      <c r="J63" s="203"/>
      <c r="K63" s="203"/>
      <c r="L63" s="203"/>
      <c r="M63" s="203"/>
      <c r="N63" s="203"/>
      <c r="O63" s="189"/>
      <c r="P63" s="203"/>
      <c r="Q63" s="203"/>
      <c r="R63" s="203"/>
      <c r="S63" s="203"/>
      <c r="T63" s="203"/>
      <c r="U63" s="203"/>
      <c r="V63" s="203"/>
      <c r="W63" s="203"/>
      <c r="X63" s="203"/>
      <c r="Y63" s="189"/>
      <c r="Z63" s="203"/>
      <c r="AA63" s="203"/>
      <c r="AB63" s="203"/>
      <c r="AC63" s="203"/>
      <c r="AD63" s="203"/>
      <c r="AE63" s="203"/>
      <c r="AF63" s="189"/>
      <c r="AG63" s="203"/>
      <c r="AH63" s="203"/>
      <c r="AI63" s="203"/>
      <c r="AJ63" s="190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</row>
    <row r="64" spans="1:65" s="157" customFormat="1" ht="14.25" x14ac:dyDescent="0.2">
      <c r="A64" s="154"/>
      <c r="B64" s="155" t="s">
        <v>226</v>
      </c>
      <c r="C64" s="154"/>
      <c r="D64" s="156"/>
      <c r="E64" s="192">
        <f t="shared" si="0"/>
        <v>0</v>
      </c>
      <c r="F64" s="193"/>
      <c r="G64" s="193"/>
      <c r="H64" s="193"/>
      <c r="I64" s="193"/>
      <c r="J64" s="193"/>
      <c r="K64" s="193"/>
      <c r="L64" s="193"/>
      <c r="M64" s="193"/>
      <c r="N64" s="193"/>
      <c r="O64" s="194"/>
      <c r="P64" s="193"/>
      <c r="Q64" s="193"/>
      <c r="R64" s="193"/>
      <c r="S64" s="193"/>
      <c r="T64" s="193"/>
      <c r="U64" s="193"/>
      <c r="V64" s="193"/>
      <c r="W64" s="193"/>
      <c r="X64" s="193"/>
      <c r="Y64" s="194"/>
      <c r="Z64" s="193"/>
      <c r="AA64" s="193"/>
      <c r="AB64" s="193"/>
      <c r="AC64" s="193"/>
      <c r="AD64" s="193"/>
      <c r="AE64" s="193"/>
      <c r="AF64" s="194"/>
      <c r="AG64" s="193"/>
      <c r="AH64" s="193"/>
      <c r="AI64" s="193"/>
      <c r="AJ64" s="213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6"/>
    </row>
    <row r="65" spans="1:65" s="122" customFormat="1" x14ac:dyDescent="0.25">
      <c r="A65" s="128"/>
      <c r="B65" s="143" t="s">
        <v>227</v>
      </c>
      <c r="C65" s="74" t="s">
        <v>228</v>
      </c>
      <c r="D65" s="138"/>
      <c r="E65" s="187">
        <f t="shared" si="0"/>
        <v>0</v>
      </c>
      <c r="F65" s="203"/>
      <c r="G65" s="196"/>
      <c r="H65" s="203"/>
      <c r="I65" s="203"/>
      <c r="J65" s="203"/>
      <c r="K65" s="203"/>
      <c r="L65" s="196"/>
      <c r="M65" s="203"/>
      <c r="N65" s="203"/>
      <c r="O65" s="189"/>
      <c r="P65" s="196"/>
      <c r="Q65" s="196"/>
      <c r="R65" s="196"/>
      <c r="S65" s="203"/>
      <c r="T65" s="196"/>
      <c r="U65" s="196"/>
      <c r="V65" s="196"/>
      <c r="W65" s="196"/>
      <c r="X65" s="196"/>
      <c r="Y65" s="189"/>
      <c r="Z65" s="196"/>
      <c r="AA65" s="203"/>
      <c r="AB65" s="203"/>
      <c r="AC65" s="203"/>
      <c r="AD65" s="196"/>
      <c r="AE65" s="203"/>
      <c r="AF65" s="189"/>
      <c r="AG65" s="196"/>
      <c r="AH65" s="203"/>
      <c r="AI65" s="203"/>
      <c r="AJ65" s="190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</row>
    <row r="66" spans="1:65" s="126" customFormat="1" x14ac:dyDescent="0.25">
      <c r="A66" s="158"/>
      <c r="B66" s="159" t="s">
        <v>229</v>
      </c>
      <c r="C66" s="123" t="s">
        <v>228</v>
      </c>
      <c r="D66" s="138"/>
      <c r="E66" s="187">
        <f t="shared" si="0"/>
        <v>0</v>
      </c>
      <c r="F66" s="203"/>
      <c r="G66" s="196"/>
      <c r="H66" s="203"/>
      <c r="I66" s="203"/>
      <c r="J66" s="203"/>
      <c r="K66" s="203"/>
      <c r="L66" s="196"/>
      <c r="M66" s="203"/>
      <c r="N66" s="203"/>
      <c r="O66" s="189"/>
      <c r="P66" s="196"/>
      <c r="Q66" s="196"/>
      <c r="R66" s="196"/>
      <c r="S66" s="203"/>
      <c r="T66" s="196"/>
      <c r="U66" s="196"/>
      <c r="V66" s="196"/>
      <c r="W66" s="196"/>
      <c r="X66" s="196"/>
      <c r="Y66" s="189"/>
      <c r="Z66" s="196"/>
      <c r="AA66" s="203"/>
      <c r="AB66" s="203"/>
      <c r="AC66" s="203"/>
      <c r="AD66" s="196"/>
      <c r="AE66" s="203"/>
      <c r="AF66" s="189"/>
      <c r="AG66" s="196"/>
      <c r="AH66" s="203"/>
      <c r="AI66" s="203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</row>
    <row r="67" spans="1:65" s="151" customFormat="1" x14ac:dyDescent="0.25">
      <c r="A67" s="160"/>
      <c r="B67" s="161" t="s">
        <v>230</v>
      </c>
      <c r="C67" s="162" t="s">
        <v>228</v>
      </c>
      <c r="D67" s="163"/>
      <c r="E67" s="187">
        <f t="shared" si="0"/>
        <v>0</v>
      </c>
      <c r="F67" s="214"/>
      <c r="G67" s="215"/>
      <c r="H67" s="214"/>
      <c r="I67" s="214"/>
      <c r="J67" s="214"/>
      <c r="K67" s="214"/>
      <c r="L67" s="215"/>
      <c r="M67" s="214"/>
      <c r="N67" s="214"/>
      <c r="O67" s="189"/>
      <c r="P67" s="215"/>
      <c r="Q67" s="215"/>
      <c r="R67" s="215"/>
      <c r="S67" s="214"/>
      <c r="T67" s="215"/>
      <c r="U67" s="215"/>
      <c r="V67" s="215"/>
      <c r="W67" s="215"/>
      <c r="X67" s="215"/>
      <c r="Y67" s="189"/>
      <c r="Z67" s="215"/>
      <c r="AA67" s="214"/>
      <c r="AB67" s="214"/>
      <c r="AC67" s="214"/>
      <c r="AD67" s="215"/>
      <c r="AE67" s="214"/>
      <c r="AF67" s="189"/>
      <c r="AG67" s="215"/>
      <c r="AH67" s="214"/>
      <c r="AI67" s="214"/>
      <c r="AJ67" s="212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</row>
    <row r="68" spans="1:65" s="122" customFormat="1" x14ac:dyDescent="0.25">
      <c r="A68" s="128"/>
      <c r="B68" s="143" t="s">
        <v>231</v>
      </c>
      <c r="C68" s="74" t="s">
        <v>228</v>
      </c>
      <c r="D68" s="137"/>
      <c r="E68" s="187">
        <f t="shared" si="0"/>
        <v>0</v>
      </c>
      <c r="F68" s="188"/>
      <c r="G68" s="197"/>
      <c r="H68" s="188"/>
      <c r="I68" s="188"/>
      <c r="J68" s="188"/>
      <c r="K68" s="188"/>
      <c r="L68" s="188"/>
      <c r="M68" s="188"/>
      <c r="N68" s="188"/>
      <c r="O68" s="189"/>
      <c r="P68" s="197"/>
      <c r="Q68" s="197"/>
      <c r="R68" s="199"/>
      <c r="S68" s="188"/>
      <c r="T68" s="197"/>
      <c r="U68" s="188"/>
      <c r="V68" s="188"/>
      <c r="W68" s="197"/>
      <c r="X68" s="188"/>
      <c r="Y68" s="189"/>
      <c r="Z68" s="197"/>
      <c r="AA68" s="188"/>
      <c r="AB68" s="188"/>
      <c r="AC68" s="188"/>
      <c r="AD68" s="197"/>
      <c r="AE68" s="188"/>
      <c r="AF68" s="189"/>
      <c r="AG68" s="197"/>
      <c r="AH68" s="188"/>
      <c r="AI68" s="188"/>
      <c r="AJ68" s="190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</row>
    <row r="69" spans="1:65" s="122" customFormat="1" x14ac:dyDescent="0.25">
      <c r="A69" s="128"/>
      <c r="B69" s="143" t="s">
        <v>232</v>
      </c>
      <c r="C69" s="74" t="s">
        <v>228</v>
      </c>
      <c r="D69" s="137"/>
      <c r="E69" s="187">
        <f t="shared" si="0"/>
        <v>0</v>
      </c>
      <c r="F69" s="188"/>
      <c r="G69" s="197"/>
      <c r="H69" s="188"/>
      <c r="I69" s="188"/>
      <c r="J69" s="188"/>
      <c r="K69" s="188"/>
      <c r="L69" s="197"/>
      <c r="M69" s="188"/>
      <c r="N69" s="188"/>
      <c r="O69" s="189"/>
      <c r="P69" s="197"/>
      <c r="Q69" s="197"/>
      <c r="R69" s="199"/>
      <c r="S69" s="188"/>
      <c r="T69" s="197"/>
      <c r="U69" s="197"/>
      <c r="V69" s="197"/>
      <c r="W69" s="197"/>
      <c r="X69" s="197"/>
      <c r="Y69" s="189"/>
      <c r="Z69" s="197"/>
      <c r="AA69" s="188"/>
      <c r="AB69" s="188"/>
      <c r="AC69" s="188"/>
      <c r="AD69" s="197"/>
      <c r="AE69" s="188"/>
      <c r="AF69" s="189"/>
      <c r="AG69" s="197"/>
      <c r="AH69" s="188"/>
      <c r="AI69" s="188"/>
      <c r="AJ69" s="190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</row>
    <row r="70" spans="1:65" s="122" customFormat="1" x14ac:dyDescent="0.25">
      <c r="A70" s="128"/>
      <c r="B70" s="143" t="s">
        <v>233</v>
      </c>
      <c r="C70" s="74" t="s">
        <v>228</v>
      </c>
      <c r="D70" s="137"/>
      <c r="E70" s="187">
        <f t="shared" si="0"/>
        <v>0</v>
      </c>
      <c r="F70" s="196"/>
      <c r="G70" s="197"/>
      <c r="H70" s="196"/>
      <c r="I70" s="196"/>
      <c r="J70" s="196"/>
      <c r="K70" s="196"/>
      <c r="L70" s="197"/>
      <c r="M70" s="196"/>
      <c r="N70" s="196"/>
      <c r="O70" s="189"/>
      <c r="P70" s="197"/>
      <c r="Q70" s="197"/>
      <c r="R70" s="216"/>
      <c r="S70" s="196"/>
      <c r="T70" s="197"/>
      <c r="U70" s="197"/>
      <c r="V70" s="197"/>
      <c r="W70" s="197"/>
      <c r="X70" s="197"/>
      <c r="Y70" s="189"/>
      <c r="Z70" s="197"/>
      <c r="AA70" s="196"/>
      <c r="AB70" s="196"/>
      <c r="AC70" s="196"/>
      <c r="AD70" s="197"/>
      <c r="AE70" s="196"/>
      <c r="AF70" s="189"/>
      <c r="AG70" s="197"/>
      <c r="AH70" s="196"/>
      <c r="AI70" s="196"/>
      <c r="AJ70" s="190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</row>
    <row r="71" spans="1:65" s="122" customFormat="1" x14ac:dyDescent="0.25">
      <c r="A71" s="128"/>
      <c r="B71" s="143" t="s">
        <v>234</v>
      </c>
      <c r="C71" s="74" t="s">
        <v>25</v>
      </c>
      <c r="D71" s="137"/>
      <c r="E71" s="187">
        <f t="shared" ref="E71:E90" si="36">SUM(F71:N71)</f>
        <v>0</v>
      </c>
      <c r="F71" s="188"/>
      <c r="G71" s="197"/>
      <c r="H71" s="188"/>
      <c r="I71" s="188"/>
      <c r="J71" s="188"/>
      <c r="K71" s="188"/>
      <c r="L71" s="188"/>
      <c r="M71" s="188"/>
      <c r="N71" s="188"/>
      <c r="O71" s="189"/>
      <c r="P71" s="188"/>
      <c r="Q71" s="197"/>
      <c r="R71" s="188"/>
      <c r="S71" s="188"/>
      <c r="T71" s="197"/>
      <c r="U71" s="197"/>
      <c r="V71" s="188"/>
      <c r="W71" s="188"/>
      <c r="X71" s="188"/>
      <c r="Y71" s="189"/>
      <c r="Z71" s="197"/>
      <c r="AA71" s="188"/>
      <c r="AB71" s="188"/>
      <c r="AC71" s="188"/>
      <c r="AD71" s="197"/>
      <c r="AE71" s="188"/>
      <c r="AF71" s="189"/>
      <c r="AG71" s="188"/>
      <c r="AH71" s="188"/>
      <c r="AI71" s="188"/>
      <c r="AJ71" s="190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</row>
    <row r="72" spans="1:65" s="122" customFormat="1" x14ac:dyDescent="0.25">
      <c r="A72" s="128">
        <v>3</v>
      </c>
      <c r="B72" s="129" t="s">
        <v>235</v>
      </c>
      <c r="C72" s="74"/>
      <c r="D72" s="164"/>
      <c r="E72" s="187">
        <f t="shared" si="36"/>
        <v>0</v>
      </c>
      <c r="F72" s="188"/>
      <c r="G72" s="188"/>
      <c r="H72" s="188"/>
      <c r="I72" s="188"/>
      <c r="J72" s="188"/>
      <c r="K72" s="188"/>
      <c r="L72" s="188"/>
      <c r="M72" s="188"/>
      <c r="N72" s="188"/>
      <c r="O72" s="189"/>
      <c r="P72" s="188"/>
      <c r="Q72" s="188"/>
      <c r="R72" s="188"/>
      <c r="S72" s="188"/>
      <c r="T72" s="188"/>
      <c r="U72" s="188"/>
      <c r="V72" s="188"/>
      <c r="W72" s="188"/>
      <c r="X72" s="188"/>
      <c r="Y72" s="189"/>
      <c r="Z72" s="188"/>
      <c r="AA72" s="188"/>
      <c r="AB72" s="188"/>
      <c r="AC72" s="188"/>
      <c r="AD72" s="188"/>
      <c r="AE72" s="188"/>
      <c r="AF72" s="189"/>
      <c r="AG72" s="188"/>
      <c r="AH72" s="188"/>
      <c r="AI72" s="188"/>
      <c r="AJ72" s="190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</row>
    <row r="73" spans="1:65" s="122" customFormat="1" x14ac:dyDescent="0.25">
      <c r="A73" s="128"/>
      <c r="B73" s="143" t="s">
        <v>236</v>
      </c>
      <c r="C73" s="74"/>
      <c r="D73" s="138"/>
      <c r="E73" s="187">
        <f t="shared" si="36"/>
        <v>0</v>
      </c>
      <c r="F73" s="188"/>
      <c r="G73" s="188"/>
      <c r="H73" s="188"/>
      <c r="I73" s="188"/>
      <c r="J73" s="188"/>
      <c r="K73" s="188"/>
      <c r="L73" s="188"/>
      <c r="M73" s="188"/>
      <c r="N73" s="188"/>
      <c r="O73" s="189"/>
      <c r="P73" s="188"/>
      <c r="Q73" s="188"/>
      <c r="R73" s="188"/>
      <c r="S73" s="188"/>
      <c r="T73" s="188"/>
      <c r="U73" s="188"/>
      <c r="V73" s="188"/>
      <c r="W73" s="188"/>
      <c r="X73" s="188"/>
      <c r="Y73" s="189"/>
      <c r="Z73" s="188"/>
      <c r="AA73" s="188"/>
      <c r="AB73" s="188"/>
      <c r="AC73" s="188"/>
      <c r="AD73" s="188"/>
      <c r="AE73" s="188"/>
      <c r="AF73" s="189"/>
      <c r="AG73" s="188"/>
      <c r="AH73" s="188"/>
      <c r="AI73" s="188"/>
      <c r="AJ73" s="190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</row>
    <row r="74" spans="1:65" s="168" customFormat="1" x14ac:dyDescent="0.25">
      <c r="A74" s="165"/>
      <c r="B74" s="166" t="s">
        <v>237</v>
      </c>
      <c r="C74" s="167" t="s">
        <v>185</v>
      </c>
      <c r="D74" s="73"/>
      <c r="E74" s="187">
        <f t="shared" si="36"/>
        <v>0</v>
      </c>
      <c r="F74" s="189"/>
      <c r="G74" s="198"/>
      <c r="H74" s="189"/>
      <c r="I74" s="189"/>
      <c r="J74" s="189"/>
      <c r="K74" s="189"/>
      <c r="L74" s="189"/>
      <c r="M74" s="189"/>
      <c r="N74" s="189"/>
      <c r="O74" s="189"/>
      <c r="P74" s="198"/>
      <c r="Q74" s="198"/>
      <c r="R74" s="200"/>
      <c r="S74" s="189"/>
      <c r="T74" s="198"/>
      <c r="U74" s="198"/>
      <c r="V74" s="198"/>
      <c r="W74" s="198"/>
      <c r="X74" s="198"/>
      <c r="Y74" s="189"/>
      <c r="Z74" s="198"/>
      <c r="AA74" s="189"/>
      <c r="AB74" s="189"/>
      <c r="AC74" s="189"/>
      <c r="AD74" s="198"/>
      <c r="AE74" s="189"/>
      <c r="AF74" s="189"/>
      <c r="AG74" s="198"/>
      <c r="AH74" s="189"/>
      <c r="AI74" s="189"/>
      <c r="AJ74" s="190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</row>
    <row r="75" spans="1:65" s="122" customFormat="1" x14ac:dyDescent="0.25">
      <c r="A75" s="128"/>
      <c r="B75" s="143" t="s">
        <v>238</v>
      </c>
      <c r="C75" s="74" t="s">
        <v>239</v>
      </c>
      <c r="D75" s="139"/>
      <c r="E75" s="187">
        <f t="shared" si="36"/>
        <v>0</v>
      </c>
      <c r="F75" s="188"/>
      <c r="G75" s="199"/>
      <c r="H75" s="188"/>
      <c r="I75" s="188"/>
      <c r="J75" s="188"/>
      <c r="K75" s="188"/>
      <c r="L75" s="188"/>
      <c r="M75" s="188"/>
      <c r="N75" s="188"/>
      <c r="O75" s="189"/>
      <c r="P75" s="188"/>
      <c r="Q75" s="199"/>
      <c r="R75" s="188"/>
      <c r="S75" s="188"/>
      <c r="T75" s="188"/>
      <c r="U75" s="188"/>
      <c r="V75" s="199"/>
      <c r="W75" s="188"/>
      <c r="X75" s="188"/>
      <c r="Y75" s="189"/>
      <c r="Z75" s="188"/>
      <c r="AA75" s="188"/>
      <c r="AB75" s="188"/>
      <c r="AC75" s="188"/>
      <c r="AD75" s="199"/>
      <c r="AE75" s="188"/>
      <c r="AF75" s="189"/>
      <c r="AG75" s="199"/>
      <c r="AH75" s="188"/>
      <c r="AI75" s="188"/>
      <c r="AJ75" s="190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</row>
    <row r="76" spans="1:65" s="122" customFormat="1" x14ac:dyDescent="0.25">
      <c r="A76" s="128"/>
      <c r="B76" s="143" t="s">
        <v>240</v>
      </c>
      <c r="C76" s="74" t="s">
        <v>20</v>
      </c>
      <c r="D76" s="140"/>
      <c r="E76" s="187">
        <f t="shared" si="36"/>
        <v>0</v>
      </c>
      <c r="F76" s="218"/>
      <c r="G76" s="218"/>
      <c r="H76" s="218"/>
      <c r="I76" s="218"/>
      <c r="J76" s="218"/>
      <c r="K76" s="218"/>
      <c r="L76" s="218"/>
      <c r="M76" s="218"/>
      <c r="N76" s="218"/>
      <c r="O76" s="189"/>
      <c r="P76" s="218"/>
      <c r="Q76" s="218"/>
      <c r="R76" s="218"/>
      <c r="S76" s="218"/>
      <c r="T76" s="218"/>
      <c r="U76" s="218"/>
      <c r="V76" s="218"/>
      <c r="W76" s="218"/>
      <c r="X76" s="218"/>
      <c r="Y76" s="189"/>
      <c r="Z76" s="218"/>
      <c r="AA76" s="218"/>
      <c r="AB76" s="218"/>
      <c r="AC76" s="218"/>
      <c r="AD76" s="218"/>
      <c r="AE76" s="218"/>
      <c r="AF76" s="189"/>
      <c r="AG76" s="218"/>
      <c r="AH76" s="218"/>
      <c r="AI76" s="218"/>
      <c r="AJ76" s="190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</row>
    <row r="77" spans="1:65" s="122" customFormat="1" x14ac:dyDescent="0.25">
      <c r="A77" s="128">
        <v>4</v>
      </c>
      <c r="B77" s="129" t="s">
        <v>241</v>
      </c>
      <c r="C77" s="74"/>
      <c r="D77" s="164"/>
      <c r="E77" s="187">
        <f t="shared" si="36"/>
        <v>0</v>
      </c>
      <c r="F77" s="188"/>
      <c r="G77" s="188"/>
      <c r="H77" s="188"/>
      <c r="I77" s="188"/>
      <c r="J77" s="188"/>
      <c r="K77" s="188"/>
      <c r="L77" s="188"/>
      <c r="M77" s="188"/>
      <c r="N77" s="188"/>
      <c r="O77" s="189"/>
      <c r="P77" s="188"/>
      <c r="Q77" s="188"/>
      <c r="R77" s="188"/>
      <c r="S77" s="188"/>
      <c r="T77" s="188"/>
      <c r="U77" s="188"/>
      <c r="V77" s="188"/>
      <c r="W77" s="188"/>
      <c r="X77" s="188"/>
      <c r="Y77" s="189"/>
      <c r="Z77" s="188"/>
      <c r="AA77" s="188"/>
      <c r="AB77" s="188"/>
      <c r="AC77" s="188"/>
      <c r="AD77" s="188"/>
      <c r="AE77" s="188"/>
      <c r="AF77" s="189"/>
      <c r="AG77" s="188"/>
      <c r="AH77" s="188"/>
      <c r="AI77" s="188"/>
      <c r="AJ77" s="190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</row>
    <row r="78" spans="1:65" s="122" customFormat="1" x14ac:dyDescent="0.25">
      <c r="A78" s="128"/>
      <c r="B78" s="143" t="s">
        <v>242</v>
      </c>
      <c r="C78" s="74" t="s">
        <v>185</v>
      </c>
      <c r="D78" s="137"/>
      <c r="E78" s="187">
        <f t="shared" si="36"/>
        <v>0</v>
      </c>
      <c r="F78" s="188"/>
      <c r="G78" s="197"/>
      <c r="H78" s="188"/>
      <c r="I78" s="188"/>
      <c r="J78" s="188"/>
      <c r="K78" s="188"/>
      <c r="L78" s="197"/>
      <c r="M78" s="188"/>
      <c r="N78" s="188"/>
      <c r="O78" s="189"/>
      <c r="P78" s="198"/>
      <c r="Q78" s="198"/>
      <c r="R78" s="188"/>
      <c r="S78" s="188"/>
      <c r="T78" s="198"/>
      <c r="U78" s="197"/>
      <c r="V78" s="197"/>
      <c r="W78" s="197"/>
      <c r="X78" s="197"/>
      <c r="Y78" s="189"/>
      <c r="Z78" s="197"/>
      <c r="AA78" s="188"/>
      <c r="AB78" s="188"/>
      <c r="AC78" s="188"/>
      <c r="AD78" s="188"/>
      <c r="AE78" s="188"/>
      <c r="AF78" s="189"/>
      <c r="AG78" s="200"/>
      <c r="AH78" s="188"/>
      <c r="AI78" s="188"/>
      <c r="AJ78" s="190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</row>
    <row r="79" spans="1:65" s="122" customFormat="1" x14ac:dyDescent="0.25">
      <c r="A79" s="128"/>
      <c r="B79" s="143" t="s">
        <v>243</v>
      </c>
      <c r="C79" s="74"/>
      <c r="D79" s="137"/>
      <c r="E79" s="187">
        <f t="shared" si="36"/>
        <v>0</v>
      </c>
      <c r="F79" s="188"/>
      <c r="G79" s="197"/>
      <c r="H79" s="188"/>
      <c r="I79" s="188"/>
      <c r="J79" s="188"/>
      <c r="K79" s="188"/>
      <c r="L79" s="197"/>
      <c r="M79" s="188"/>
      <c r="N79" s="188"/>
      <c r="O79" s="189"/>
      <c r="P79" s="198"/>
      <c r="Q79" s="198"/>
      <c r="R79" s="188"/>
      <c r="S79" s="188"/>
      <c r="T79" s="198"/>
      <c r="U79" s="197"/>
      <c r="V79" s="197"/>
      <c r="W79" s="197"/>
      <c r="X79" s="197"/>
      <c r="Y79" s="189"/>
      <c r="Z79" s="197"/>
      <c r="AA79" s="188"/>
      <c r="AB79" s="188"/>
      <c r="AC79" s="188"/>
      <c r="AD79" s="188"/>
      <c r="AE79" s="188"/>
      <c r="AF79" s="189"/>
      <c r="AG79" s="200"/>
      <c r="AH79" s="188"/>
      <c r="AI79" s="188"/>
      <c r="AJ79" s="190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</row>
    <row r="80" spans="1:65" s="122" customFormat="1" x14ac:dyDescent="0.25">
      <c r="A80" s="128"/>
      <c r="B80" s="143" t="s">
        <v>244</v>
      </c>
      <c r="C80" s="74" t="s">
        <v>245</v>
      </c>
      <c r="D80" s="169"/>
      <c r="E80" s="187">
        <f t="shared" si="36"/>
        <v>0</v>
      </c>
      <c r="F80" s="188"/>
      <c r="G80" s="199"/>
      <c r="H80" s="188"/>
      <c r="I80" s="188"/>
      <c r="J80" s="188"/>
      <c r="K80" s="188"/>
      <c r="L80" s="199"/>
      <c r="M80" s="188"/>
      <c r="N80" s="188"/>
      <c r="O80" s="189"/>
      <c r="P80" s="199"/>
      <c r="Q80" s="199"/>
      <c r="R80" s="199"/>
      <c r="S80" s="188"/>
      <c r="T80" s="188"/>
      <c r="U80" s="199"/>
      <c r="V80" s="199"/>
      <c r="W80" s="199"/>
      <c r="X80" s="199"/>
      <c r="Y80" s="189"/>
      <c r="Z80" s="199"/>
      <c r="AA80" s="188"/>
      <c r="AB80" s="188"/>
      <c r="AC80" s="188"/>
      <c r="AD80" s="188"/>
      <c r="AE80" s="188"/>
      <c r="AF80" s="189"/>
      <c r="AG80" s="188"/>
      <c r="AH80" s="188"/>
      <c r="AI80" s="188"/>
      <c r="AJ80" s="190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</row>
    <row r="81" spans="1:65" s="122" customFormat="1" x14ac:dyDescent="0.25">
      <c r="A81" s="128"/>
      <c r="B81" s="143" t="s">
        <v>246</v>
      </c>
      <c r="C81" s="74" t="s">
        <v>25</v>
      </c>
      <c r="D81" s="141"/>
      <c r="E81" s="187">
        <f t="shared" si="36"/>
        <v>0</v>
      </c>
      <c r="F81" s="219"/>
      <c r="G81" s="219"/>
      <c r="H81" s="219"/>
      <c r="I81" s="219"/>
      <c r="J81" s="219"/>
      <c r="K81" s="219"/>
      <c r="L81" s="219"/>
      <c r="M81" s="219"/>
      <c r="N81" s="219"/>
      <c r="O81" s="189"/>
      <c r="P81" s="219"/>
      <c r="Q81" s="219"/>
      <c r="R81" s="219"/>
      <c r="S81" s="219"/>
      <c r="T81" s="219"/>
      <c r="U81" s="219"/>
      <c r="V81" s="219"/>
      <c r="W81" s="219"/>
      <c r="X81" s="219"/>
      <c r="Y81" s="189"/>
      <c r="Z81" s="219"/>
      <c r="AA81" s="219"/>
      <c r="AB81" s="219"/>
      <c r="AC81" s="219"/>
      <c r="AD81" s="219"/>
      <c r="AE81" s="219"/>
      <c r="AF81" s="189"/>
      <c r="AG81" s="219"/>
      <c r="AH81" s="219"/>
      <c r="AI81" s="219"/>
      <c r="AJ81" s="190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</row>
    <row r="82" spans="1:65" s="122" customFormat="1" x14ac:dyDescent="0.25">
      <c r="A82" s="128"/>
      <c r="B82" s="143" t="s">
        <v>247</v>
      </c>
      <c r="C82" s="74" t="s">
        <v>25</v>
      </c>
      <c r="D82" s="139"/>
      <c r="E82" s="187">
        <f t="shared" si="36"/>
        <v>0</v>
      </c>
      <c r="F82" s="188"/>
      <c r="G82" s="199"/>
      <c r="H82" s="188"/>
      <c r="I82" s="188"/>
      <c r="J82" s="188"/>
      <c r="K82" s="188"/>
      <c r="L82" s="199"/>
      <c r="M82" s="188"/>
      <c r="N82" s="188"/>
      <c r="O82" s="189"/>
      <c r="P82" s="188"/>
      <c r="Q82" s="199"/>
      <c r="R82" s="199"/>
      <c r="S82" s="188"/>
      <c r="T82" s="199"/>
      <c r="U82" s="199"/>
      <c r="V82" s="199"/>
      <c r="W82" s="199"/>
      <c r="X82" s="199"/>
      <c r="Y82" s="189"/>
      <c r="Z82" s="199"/>
      <c r="AA82" s="188"/>
      <c r="AB82" s="188"/>
      <c r="AC82" s="188"/>
      <c r="AD82" s="199"/>
      <c r="AE82" s="188"/>
      <c r="AF82" s="189"/>
      <c r="AG82" s="188"/>
      <c r="AH82" s="188"/>
      <c r="AI82" s="188"/>
      <c r="AJ82" s="190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</row>
    <row r="83" spans="1:65" s="122" customFormat="1" x14ac:dyDescent="0.25">
      <c r="A83" s="128"/>
      <c r="B83" s="143" t="s">
        <v>248</v>
      </c>
      <c r="C83" s="74" t="s">
        <v>25</v>
      </c>
      <c r="D83" s="139"/>
      <c r="E83" s="187">
        <f t="shared" si="36"/>
        <v>0</v>
      </c>
      <c r="F83" s="188"/>
      <c r="G83" s="199"/>
      <c r="H83" s="188"/>
      <c r="I83" s="188"/>
      <c r="J83" s="188"/>
      <c r="K83" s="188"/>
      <c r="L83" s="199"/>
      <c r="M83" s="188"/>
      <c r="N83" s="188"/>
      <c r="O83" s="189"/>
      <c r="P83" s="199"/>
      <c r="Q83" s="199"/>
      <c r="R83" s="199"/>
      <c r="S83" s="220"/>
      <c r="T83" s="199"/>
      <c r="U83" s="199"/>
      <c r="V83" s="199"/>
      <c r="W83" s="199"/>
      <c r="X83" s="199"/>
      <c r="Y83" s="189"/>
      <c r="Z83" s="199"/>
      <c r="AA83" s="188"/>
      <c r="AB83" s="188"/>
      <c r="AC83" s="188"/>
      <c r="AD83" s="199"/>
      <c r="AE83" s="188"/>
      <c r="AF83" s="189"/>
      <c r="AG83" s="188"/>
      <c r="AH83" s="188"/>
      <c r="AI83" s="188"/>
      <c r="AJ83" s="190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</row>
    <row r="84" spans="1:65" s="122" customFormat="1" ht="13.15" customHeight="1" x14ac:dyDescent="0.25">
      <c r="A84" s="128">
        <v>5</v>
      </c>
      <c r="B84" s="170" t="s">
        <v>249</v>
      </c>
      <c r="C84" s="128"/>
      <c r="D84" s="171"/>
      <c r="E84" s="187">
        <f t="shared" si="36"/>
        <v>0</v>
      </c>
      <c r="F84" s="188"/>
      <c r="G84" s="188"/>
      <c r="H84" s="188"/>
      <c r="I84" s="188"/>
      <c r="J84" s="188"/>
      <c r="K84" s="188"/>
      <c r="L84" s="188"/>
      <c r="M84" s="188"/>
      <c r="N84" s="188"/>
      <c r="O84" s="189"/>
      <c r="P84" s="188"/>
      <c r="Q84" s="188"/>
      <c r="R84" s="188"/>
      <c r="S84" s="188"/>
      <c r="T84" s="188"/>
      <c r="U84" s="188"/>
      <c r="V84" s="188"/>
      <c r="W84" s="188"/>
      <c r="X84" s="188"/>
      <c r="Y84" s="189"/>
      <c r="Z84" s="188"/>
      <c r="AA84" s="188"/>
      <c r="AB84" s="188"/>
      <c r="AC84" s="188"/>
      <c r="AD84" s="188"/>
      <c r="AE84" s="188"/>
      <c r="AF84" s="189"/>
      <c r="AG84" s="188"/>
      <c r="AH84" s="188"/>
      <c r="AI84" s="188"/>
      <c r="AJ84" s="190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</row>
    <row r="85" spans="1:65" s="176" customFormat="1" ht="30" x14ac:dyDescent="0.25">
      <c r="A85" s="172"/>
      <c r="B85" s="173" t="s">
        <v>250</v>
      </c>
      <c r="C85" s="174" t="s">
        <v>20</v>
      </c>
      <c r="D85" s="175"/>
      <c r="E85" s="187">
        <f t="shared" si="36"/>
        <v>0</v>
      </c>
      <c r="F85" s="221"/>
      <c r="G85" s="222"/>
      <c r="H85" s="221"/>
      <c r="I85" s="221"/>
      <c r="J85" s="221"/>
      <c r="K85" s="221"/>
      <c r="L85" s="221"/>
      <c r="M85" s="221"/>
      <c r="N85" s="221"/>
      <c r="O85" s="189"/>
      <c r="P85" s="223"/>
      <c r="Q85" s="222"/>
      <c r="R85" s="223"/>
      <c r="S85" s="221"/>
      <c r="T85" s="222"/>
      <c r="U85" s="222"/>
      <c r="V85" s="222"/>
      <c r="W85" s="222"/>
      <c r="X85" s="221"/>
      <c r="Y85" s="189"/>
      <c r="Z85" s="222"/>
      <c r="AA85" s="221"/>
      <c r="AB85" s="221"/>
      <c r="AC85" s="221"/>
      <c r="AD85" s="221"/>
      <c r="AE85" s="221"/>
      <c r="AF85" s="189"/>
      <c r="AG85" s="222"/>
      <c r="AH85" s="221"/>
      <c r="AI85" s="221"/>
      <c r="AJ85" s="224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</row>
    <row r="86" spans="1:65" s="176" customFormat="1" ht="30" x14ac:dyDescent="0.25">
      <c r="A86" s="172"/>
      <c r="B86" s="173" t="s">
        <v>251</v>
      </c>
      <c r="C86" s="174" t="s">
        <v>20</v>
      </c>
      <c r="D86" s="175"/>
      <c r="E86" s="187">
        <f t="shared" si="36"/>
        <v>0</v>
      </c>
      <c r="F86" s="221"/>
      <c r="G86" s="222"/>
      <c r="H86" s="221"/>
      <c r="I86" s="221"/>
      <c r="J86" s="221"/>
      <c r="K86" s="221"/>
      <c r="L86" s="221"/>
      <c r="M86" s="221"/>
      <c r="N86" s="221"/>
      <c r="O86" s="189"/>
      <c r="P86" s="221"/>
      <c r="Q86" s="221"/>
      <c r="R86" s="221"/>
      <c r="S86" s="221"/>
      <c r="T86" s="221"/>
      <c r="U86" s="222"/>
      <c r="V86" s="221"/>
      <c r="W86" s="222"/>
      <c r="X86" s="221"/>
      <c r="Y86" s="189"/>
      <c r="Z86" s="221"/>
      <c r="AA86" s="221"/>
      <c r="AB86" s="221"/>
      <c r="AC86" s="221"/>
      <c r="AD86" s="221"/>
      <c r="AE86" s="221"/>
      <c r="AF86" s="189"/>
      <c r="AG86" s="221"/>
      <c r="AH86" s="221"/>
      <c r="AI86" s="221"/>
      <c r="AJ86" s="224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</row>
    <row r="87" spans="1:65" s="122" customFormat="1" ht="30" x14ac:dyDescent="0.25">
      <c r="A87" s="128"/>
      <c r="B87" s="143" t="s">
        <v>252</v>
      </c>
      <c r="C87" s="74" t="s">
        <v>253</v>
      </c>
      <c r="D87" s="139"/>
      <c r="E87" s="182">
        <f t="shared" si="36"/>
        <v>0</v>
      </c>
      <c r="F87" s="183"/>
      <c r="G87" s="184"/>
      <c r="H87" s="183"/>
      <c r="I87" s="183"/>
      <c r="J87" s="183"/>
      <c r="K87" s="183"/>
      <c r="L87" s="183"/>
      <c r="M87" s="183"/>
      <c r="N87" s="183"/>
      <c r="O87" s="185"/>
      <c r="P87" s="184"/>
      <c r="Q87" s="183"/>
      <c r="R87" s="183"/>
      <c r="S87" s="183"/>
      <c r="T87" s="184"/>
      <c r="U87" s="183"/>
      <c r="V87" s="184"/>
      <c r="W87" s="183"/>
      <c r="X87" s="184"/>
      <c r="Y87" s="185"/>
      <c r="Z87" s="183"/>
      <c r="AA87" s="183"/>
      <c r="AB87" s="183"/>
      <c r="AC87" s="183"/>
      <c r="AD87" s="183"/>
      <c r="AE87" s="183"/>
      <c r="AF87" s="185"/>
      <c r="AG87" s="184"/>
      <c r="AH87" s="183"/>
      <c r="AI87" s="183"/>
      <c r="AJ87" s="126"/>
    </row>
    <row r="88" spans="1:65" s="122" customFormat="1" x14ac:dyDescent="0.25">
      <c r="A88" s="128"/>
      <c r="B88" s="143" t="s">
        <v>254</v>
      </c>
      <c r="C88" s="74" t="s">
        <v>88</v>
      </c>
      <c r="D88" s="139"/>
      <c r="E88" s="124">
        <f t="shared" si="36"/>
        <v>0</v>
      </c>
      <c r="F88" s="121"/>
      <c r="G88" s="139"/>
      <c r="H88" s="121"/>
      <c r="I88" s="121"/>
      <c r="J88" s="121"/>
      <c r="K88" s="121"/>
      <c r="L88" s="121"/>
      <c r="M88" s="121"/>
      <c r="N88" s="121"/>
      <c r="O88" s="125"/>
      <c r="P88" s="121"/>
      <c r="Q88" s="121"/>
      <c r="R88" s="121"/>
      <c r="S88" s="121"/>
      <c r="T88" s="121"/>
      <c r="U88" s="121"/>
      <c r="V88" s="121"/>
      <c r="W88" s="121"/>
      <c r="X88" s="121"/>
      <c r="Y88" s="125"/>
      <c r="Z88" s="121"/>
      <c r="AA88" s="121"/>
      <c r="AB88" s="121"/>
      <c r="AC88" s="121"/>
      <c r="AD88" s="121"/>
      <c r="AE88" s="121"/>
      <c r="AF88" s="125"/>
      <c r="AG88" s="121"/>
      <c r="AH88" s="121"/>
      <c r="AI88" s="121"/>
      <c r="AJ88" s="126"/>
    </row>
    <row r="89" spans="1:65" s="122" customFormat="1" x14ac:dyDescent="0.25">
      <c r="A89" s="128"/>
      <c r="B89" s="143" t="s">
        <v>255</v>
      </c>
      <c r="C89" s="74" t="s">
        <v>88</v>
      </c>
      <c r="D89" s="142"/>
      <c r="E89" s="124">
        <f t="shared" si="36"/>
        <v>0</v>
      </c>
      <c r="F89" s="121"/>
      <c r="G89" s="121"/>
      <c r="H89" s="121"/>
      <c r="I89" s="121"/>
      <c r="J89" s="121"/>
      <c r="K89" s="121"/>
      <c r="L89" s="121"/>
      <c r="M89" s="121"/>
      <c r="N89" s="121"/>
      <c r="O89" s="125"/>
      <c r="P89" s="121"/>
      <c r="Q89" s="121"/>
      <c r="R89" s="121"/>
      <c r="S89" s="121"/>
      <c r="T89" s="121"/>
      <c r="U89" s="121"/>
      <c r="V89" s="121"/>
      <c r="W89" s="121"/>
      <c r="X89" s="121"/>
      <c r="Y89" s="125"/>
      <c r="Z89" s="121"/>
      <c r="AA89" s="121"/>
      <c r="AB89" s="121"/>
      <c r="AC89" s="121"/>
      <c r="AD89" s="121"/>
      <c r="AE89" s="121"/>
      <c r="AF89" s="125"/>
      <c r="AG89" s="121"/>
      <c r="AH89" s="121"/>
      <c r="AI89" s="121"/>
      <c r="AJ89" s="126"/>
    </row>
    <row r="90" spans="1:65" s="122" customFormat="1" ht="30" x14ac:dyDescent="0.25">
      <c r="A90" s="128"/>
      <c r="B90" s="136" t="s">
        <v>256</v>
      </c>
      <c r="C90" s="74" t="s">
        <v>257</v>
      </c>
      <c r="D90" s="137"/>
      <c r="E90" s="124">
        <f t="shared" si="36"/>
        <v>0</v>
      </c>
      <c r="F90" s="121"/>
      <c r="G90" s="137"/>
      <c r="H90" s="121"/>
      <c r="I90" s="121"/>
      <c r="J90" s="121"/>
      <c r="K90" s="121"/>
      <c r="L90" s="121"/>
      <c r="M90" s="121"/>
      <c r="N90" s="121"/>
      <c r="O90" s="125"/>
      <c r="P90" s="121"/>
      <c r="Q90" s="121"/>
      <c r="R90" s="121"/>
      <c r="S90" s="121"/>
      <c r="T90" s="121"/>
      <c r="U90" s="121"/>
      <c r="V90" s="121"/>
      <c r="W90" s="121"/>
      <c r="X90" s="121"/>
      <c r="Y90" s="125"/>
      <c r="Z90" s="121"/>
      <c r="AA90" s="121"/>
      <c r="AB90" s="121"/>
      <c r="AC90" s="121"/>
      <c r="AD90" s="121"/>
      <c r="AE90" s="121"/>
      <c r="AF90" s="125"/>
      <c r="AG90" s="121"/>
      <c r="AH90" s="121"/>
      <c r="AI90" s="121"/>
      <c r="AJ90" s="126"/>
    </row>
    <row r="91" spans="1:65" ht="19.5" customHeight="1" x14ac:dyDescent="0.25"/>
    <row r="92" spans="1:65" ht="19.5" customHeight="1" x14ac:dyDescent="0.25"/>
    <row r="93" spans="1:65" ht="19.5" customHeight="1" x14ac:dyDescent="0.25"/>
    <row r="94" spans="1:65" ht="19.5" customHeight="1" x14ac:dyDescent="0.25"/>
  </sheetData>
  <mergeCells count="66">
    <mergeCell ref="A1:AI1"/>
    <mergeCell ref="A2:AI2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R5:R6"/>
    <mergeCell ref="Q5:Q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S5:AS6"/>
    <mergeCell ref="AR5:AR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L5:BL6"/>
    <mergeCell ref="BM5:BM6"/>
    <mergeCell ref="BG5:BG6"/>
    <mergeCell ref="BH5:BH6"/>
    <mergeCell ref="BI5:BI6"/>
    <mergeCell ref="BJ5:BJ6"/>
    <mergeCell ref="BK5:BK6"/>
  </mergeCells>
  <phoneticPr fontId="35" type="noConversion"/>
  <pageMargins left="0.7" right="0.7" top="0.75" bottom="0.75" header="0.3" footer="0.3"/>
  <pageSetup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4EFC-9F05-445F-A95F-A2562D5150BD}">
  <dimension ref="A1:BN161"/>
  <sheetViews>
    <sheetView workbookViewId="0">
      <selection activeCell="E5" sqref="E5"/>
    </sheetView>
  </sheetViews>
  <sheetFormatPr defaultColWidth="10" defaultRowHeight="15.75" x14ac:dyDescent="0.25"/>
  <cols>
    <col min="1" max="1" width="6.140625" style="33" customWidth="1"/>
    <col min="2" max="2" width="45.28515625" style="33" customWidth="1"/>
    <col min="3" max="3" width="9.85546875" style="34" customWidth="1"/>
    <col min="4" max="4" width="10.42578125" style="33" customWidth="1"/>
    <col min="5" max="5" width="10.28515625" style="33" customWidth="1"/>
    <col min="6" max="16384" width="10" style="33"/>
  </cols>
  <sheetData>
    <row r="1" spans="1:66" ht="23.25" customHeight="1" x14ac:dyDescent="0.25">
      <c r="A1" s="352" t="s">
        <v>159</v>
      </c>
      <c r="B1" s="352"/>
      <c r="C1" s="352"/>
      <c r="D1" s="352"/>
      <c r="E1" s="352"/>
    </row>
    <row r="2" spans="1:66" ht="23.25" customHeight="1" x14ac:dyDescent="0.25">
      <c r="A2" s="353" t="str">
        <f>'Nong gnhieep'!A2:AI2</f>
        <v>(Kèm theo Nghị quyết số 29/NQ-HĐND ngày 30 tháng 12  năm 2025 của HĐND xã Phù Yên)</v>
      </c>
      <c r="B2" s="353"/>
      <c r="C2" s="353"/>
      <c r="D2" s="353"/>
      <c r="E2" s="353"/>
    </row>
    <row r="3" spans="1:66" ht="17.25" customHeight="1" x14ac:dyDescent="0.25"/>
    <row r="4" spans="1:66" s="35" customFormat="1" ht="19.5" customHeight="1" x14ac:dyDescent="0.25">
      <c r="A4" s="354" t="s">
        <v>34</v>
      </c>
      <c r="B4" s="354" t="s">
        <v>35</v>
      </c>
      <c r="C4" s="354" t="s">
        <v>21</v>
      </c>
      <c r="D4" s="343" t="s">
        <v>160</v>
      </c>
      <c r="E4" s="181" t="s">
        <v>161</v>
      </c>
      <c r="F4" s="346" t="s">
        <v>259</v>
      </c>
      <c r="G4" s="346" t="s">
        <v>260</v>
      </c>
      <c r="H4" s="346" t="s">
        <v>261</v>
      </c>
      <c r="I4" s="346" t="s">
        <v>262</v>
      </c>
      <c r="J4" s="346" t="s">
        <v>263</v>
      </c>
      <c r="K4" s="346" t="s">
        <v>264</v>
      </c>
      <c r="L4" s="346" t="s">
        <v>265</v>
      </c>
      <c r="M4" s="346" t="s">
        <v>266</v>
      </c>
      <c r="N4" s="346" t="s">
        <v>267</v>
      </c>
      <c r="O4" s="346" t="s">
        <v>268</v>
      </c>
      <c r="P4" s="346" t="s">
        <v>269</v>
      </c>
      <c r="Q4" s="346" t="s">
        <v>270</v>
      </c>
      <c r="R4" s="346" t="s">
        <v>271</v>
      </c>
      <c r="S4" s="346" t="s">
        <v>272</v>
      </c>
      <c r="T4" s="346" t="s">
        <v>273</v>
      </c>
      <c r="U4" s="346" t="s">
        <v>274</v>
      </c>
      <c r="V4" s="346" t="s">
        <v>275</v>
      </c>
      <c r="W4" s="346" t="s">
        <v>276</v>
      </c>
      <c r="X4" s="346" t="s">
        <v>277</v>
      </c>
      <c r="Y4" s="346" t="s">
        <v>278</v>
      </c>
      <c r="Z4" s="346" t="s">
        <v>279</v>
      </c>
      <c r="AA4" s="346" t="s">
        <v>280</v>
      </c>
      <c r="AB4" s="346" t="s">
        <v>281</v>
      </c>
      <c r="AC4" s="346" t="s">
        <v>282</v>
      </c>
      <c r="AD4" s="346" t="s">
        <v>283</v>
      </c>
      <c r="AE4" s="346" t="s">
        <v>284</v>
      </c>
      <c r="AF4" s="346" t="s">
        <v>285</v>
      </c>
      <c r="AG4" s="346" t="s">
        <v>286</v>
      </c>
      <c r="AH4" s="345" t="s">
        <v>287</v>
      </c>
      <c r="AI4" s="345" t="s">
        <v>288</v>
      </c>
      <c r="AJ4" s="345" t="s">
        <v>289</v>
      </c>
      <c r="AK4" s="345" t="s">
        <v>290</v>
      </c>
      <c r="AL4" s="345" t="s">
        <v>291</v>
      </c>
      <c r="AM4" s="345" t="s">
        <v>292</v>
      </c>
      <c r="AN4" s="345" t="s">
        <v>293</v>
      </c>
      <c r="AO4" s="345" t="s">
        <v>294</v>
      </c>
      <c r="AP4" s="345" t="s">
        <v>295</v>
      </c>
      <c r="AQ4" s="345" t="s">
        <v>296</v>
      </c>
      <c r="AR4" s="345" t="s">
        <v>297</v>
      </c>
      <c r="AS4" s="345" t="s">
        <v>298</v>
      </c>
      <c r="AT4" s="345" t="s">
        <v>299</v>
      </c>
      <c r="AU4" s="345" t="s">
        <v>300</v>
      </c>
      <c r="AV4" s="345" t="s">
        <v>301</v>
      </c>
      <c r="AW4" s="345" t="s">
        <v>302</v>
      </c>
      <c r="AX4" s="345" t="s">
        <v>303</v>
      </c>
      <c r="AY4" s="345" t="s">
        <v>304</v>
      </c>
      <c r="AZ4" s="345" t="s">
        <v>305</v>
      </c>
      <c r="BA4" s="345" t="s">
        <v>306</v>
      </c>
      <c r="BB4" s="345" t="s">
        <v>307</v>
      </c>
      <c r="BC4" s="345" t="s">
        <v>308</v>
      </c>
      <c r="BD4" s="345" t="s">
        <v>309</v>
      </c>
      <c r="BE4" s="345" t="s">
        <v>310</v>
      </c>
      <c r="BF4" s="345" t="s">
        <v>311</v>
      </c>
      <c r="BG4" s="345" t="s">
        <v>312</v>
      </c>
      <c r="BH4" s="345" t="s">
        <v>313</v>
      </c>
      <c r="BI4" s="345" t="s">
        <v>314</v>
      </c>
      <c r="BJ4" s="345" t="s">
        <v>315</v>
      </c>
      <c r="BK4" s="345" t="s">
        <v>316</v>
      </c>
      <c r="BL4" s="345" t="s">
        <v>317</v>
      </c>
      <c r="BM4" s="345" t="s">
        <v>318</v>
      </c>
      <c r="BN4" s="345" t="s">
        <v>319</v>
      </c>
    </row>
    <row r="5" spans="1:66" s="35" customFormat="1" ht="78.599999999999994" customHeight="1" x14ac:dyDescent="0.25">
      <c r="A5" s="354"/>
      <c r="B5" s="354"/>
      <c r="C5" s="354"/>
      <c r="D5" s="344"/>
      <c r="E5" s="36" t="s">
        <v>36</v>
      </c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345"/>
      <c r="BG5" s="345"/>
      <c r="BH5" s="345"/>
      <c r="BI5" s="345"/>
      <c r="BJ5" s="345"/>
      <c r="BK5" s="345"/>
      <c r="BL5" s="345"/>
      <c r="BM5" s="345"/>
      <c r="BN5" s="345"/>
    </row>
    <row r="6" spans="1:66" s="41" customFormat="1" x14ac:dyDescent="0.25">
      <c r="A6" s="37" t="s">
        <v>13</v>
      </c>
      <c r="B6" s="38" t="s">
        <v>37</v>
      </c>
      <c r="C6" s="37"/>
      <c r="D6" s="39"/>
      <c r="E6" s="40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</row>
    <row r="7" spans="1:66" s="49" customFormat="1" ht="31.5" x14ac:dyDescent="0.25">
      <c r="A7" s="42"/>
      <c r="B7" s="43" t="s">
        <v>38</v>
      </c>
      <c r="C7" s="44" t="s">
        <v>39</v>
      </c>
      <c r="D7" s="45"/>
      <c r="E7" s="46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</row>
    <row r="8" spans="1:66" s="49" customFormat="1" ht="31.5" hidden="1" x14ac:dyDescent="0.25">
      <c r="A8" s="42"/>
      <c r="B8" s="43" t="s">
        <v>40</v>
      </c>
      <c r="C8" s="44" t="s">
        <v>39</v>
      </c>
      <c r="D8" s="45"/>
      <c r="E8" s="46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</row>
    <row r="9" spans="1:66" s="49" customFormat="1" x14ac:dyDescent="0.25">
      <c r="A9" s="50"/>
      <c r="B9" s="43" t="s">
        <v>41</v>
      </c>
      <c r="C9" s="51" t="s">
        <v>20</v>
      </c>
      <c r="D9" s="52"/>
      <c r="E9" s="52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</row>
    <row r="10" spans="1:66" s="49" customFormat="1" x14ac:dyDescent="0.25">
      <c r="A10" s="42"/>
      <c r="B10" s="43" t="s">
        <v>42</v>
      </c>
      <c r="C10" s="51" t="s">
        <v>43</v>
      </c>
      <c r="D10" s="52"/>
      <c r="E10" s="52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</row>
    <row r="11" spans="1:66" s="49" customFormat="1" ht="31.5" x14ac:dyDescent="0.25">
      <c r="A11" s="42"/>
      <c r="B11" s="43" t="s">
        <v>44</v>
      </c>
      <c r="C11" s="51" t="s">
        <v>20</v>
      </c>
      <c r="D11" s="54"/>
      <c r="E11" s="5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</row>
    <row r="12" spans="1:66" s="49" customFormat="1" hidden="1" x14ac:dyDescent="0.25">
      <c r="A12" s="42"/>
      <c r="B12" s="55" t="s">
        <v>45</v>
      </c>
      <c r="C12" s="56" t="s">
        <v>46</v>
      </c>
      <c r="D12" s="46"/>
      <c r="E12" s="46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</row>
    <row r="13" spans="1:66" s="34" customFormat="1" x14ac:dyDescent="0.25">
      <c r="A13" s="57" t="s">
        <v>30</v>
      </c>
      <c r="B13" s="58" t="s">
        <v>47</v>
      </c>
      <c r="C13" s="59"/>
      <c r="D13" s="53"/>
      <c r="E13" s="53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</row>
    <row r="14" spans="1:66" s="49" customFormat="1" ht="31.5" x14ac:dyDescent="0.25">
      <c r="A14" s="44">
        <v>1</v>
      </c>
      <c r="B14" s="43" t="s">
        <v>48</v>
      </c>
      <c r="C14" s="51" t="s">
        <v>46</v>
      </c>
      <c r="D14" s="46"/>
      <c r="E14" s="46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</row>
    <row r="15" spans="1:66" s="49" customFormat="1" x14ac:dyDescent="0.25">
      <c r="A15" s="57">
        <v>2</v>
      </c>
      <c r="B15" s="43" t="s">
        <v>49</v>
      </c>
      <c r="C15" s="51"/>
      <c r="D15" s="46"/>
      <c r="E15" s="61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</row>
    <row r="16" spans="1:66" s="49" customFormat="1" ht="31.5" x14ac:dyDescent="0.25">
      <c r="A16" s="62">
        <v>3</v>
      </c>
      <c r="B16" s="43" t="s">
        <v>50</v>
      </c>
      <c r="C16" s="56" t="s">
        <v>46</v>
      </c>
      <c r="D16" s="61"/>
      <c r="E16" s="61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</row>
    <row r="17" spans="1:66" s="49" customFormat="1" ht="47.25" hidden="1" x14ac:dyDescent="0.25">
      <c r="A17" s="62"/>
      <c r="B17" s="43" t="s">
        <v>51</v>
      </c>
      <c r="C17" s="56" t="s">
        <v>46</v>
      </c>
      <c r="D17" s="61"/>
      <c r="E17" s="61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</row>
    <row r="18" spans="1:66" s="63" customFormat="1" x14ac:dyDescent="0.25">
      <c r="A18" s="62">
        <v>4</v>
      </c>
      <c r="B18" s="43" t="s">
        <v>52</v>
      </c>
      <c r="C18" s="51" t="s">
        <v>46</v>
      </c>
      <c r="D18" s="61"/>
      <c r="E18" s="61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</row>
    <row r="19" spans="1:66" s="63" customFormat="1" x14ac:dyDescent="0.25">
      <c r="A19" s="62">
        <v>5</v>
      </c>
      <c r="B19" s="64" t="s">
        <v>53</v>
      </c>
      <c r="C19" s="65" t="s">
        <v>20</v>
      </c>
      <c r="D19" s="66"/>
      <c r="E19" s="6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</row>
    <row r="20" spans="1:66" s="63" customFormat="1" x14ac:dyDescent="0.25">
      <c r="A20" s="62"/>
      <c r="B20" s="67" t="s">
        <v>54</v>
      </c>
      <c r="C20" s="65" t="s">
        <v>20</v>
      </c>
      <c r="D20" s="68"/>
      <c r="E20" s="68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</row>
    <row r="21" spans="1:66" ht="31.5" x14ac:dyDescent="0.25">
      <c r="A21" s="62">
        <v>6</v>
      </c>
      <c r="B21" s="43" t="s">
        <v>55</v>
      </c>
      <c r="C21" s="65" t="s">
        <v>20</v>
      </c>
      <c r="D21" s="60"/>
      <c r="E21" s="60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</row>
    <row r="22" spans="1:66" x14ac:dyDescent="0.25">
      <c r="A22" s="62">
        <v>7</v>
      </c>
      <c r="B22" s="43" t="s">
        <v>56</v>
      </c>
      <c r="C22" s="44" t="s">
        <v>46</v>
      </c>
      <c r="D22" s="60"/>
      <c r="E22" s="60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</row>
    <row r="23" spans="1:66" x14ac:dyDescent="0.25">
      <c r="A23" s="62">
        <v>8</v>
      </c>
      <c r="B23" s="43" t="s">
        <v>57</v>
      </c>
      <c r="C23" s="44" t="s">
        <v>46</v>
      </c>
      <c r="D23" s="46"/>
      <c r="E23" s="46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</row>
    <row r="24" spans="1:66" ht="31.5" x14ac:dyDescent="0.25">
      <c r="A24" s="62">
        <v>9</v>
      </c>
      <c r="B24" s="43" t="s">
        <v>58</v>
      </c>
      <c r="C24" s="44" t="s">
        <v>20</v>
      </c>
      <c r="D24" s="60"/>
      <c r="E24" s="60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</row>
    <row r="25" spans="1:66" x14ac:dyDescent="0.25">
      <c r="A25" s="62"/>
      <c r="B25" s="43" t="s">
        <v>59</v>
      </c>
      <c r="C25" s="44" t="s">
        <v>20</v>
      </c>
      <c r="D25" s="60"/>
      <c r="E25" s="60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</row>
    <row r="26" spans="1:66" s="71" customFormat="1" ht="24.75" customHeight="1" x14ac:dyDescent="0.25">
      <c r="A26" s="56">
        <v>10</v>
      </c>
      <c r="B26" s="70" t="s">
        <v>60</v>
      </c>
      <c r="C26" s="56" t="s">
        <v>46</v>
      </c>
      <c r="D26" s="46"/>
      <c r="E26" s="46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</row>
    <row r="27" spans="1:66" s="71" customFormat="1" ht="19.5" customHeight="1" x14ac:dyDescent="0.25">
      <c r="A27" s="56"/>
      <c r="B27" s="70" t="s">
        <v>61</v>
      </c>
      <c r="C27" s="56"/>
      <c r="D27" s="52"/>
      <c r="E27" s="52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</row>
    <row r="28" spans="1:66" s="34" customFormat="1" x14ac:dyDescent="0.25">
      <c r="A28" s="56"/>
      <c r="B28" s="55" t="s">
        <v>62</v>
      </c>
      <c r="C28" s="56" t="s">
        <v>46</v>
      </c>
      <c r="D28" s="46"/>
      <c r="E28" s="46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</row>
    <row r="29" spans="1:66" s="71" customFormat="1" x14ac:dyDescent="0.25">
      <c r="A29" s="56"/>
      <c r="B29" s="55" t="s">
        <v>63</v>
      </c>
      <c r="C29" s="56" t="s">
        <v>46</v>
      </c>
      <c r="D29" s="46"/>
      <c r="E29" s="46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</row>
    <row r="30" spans="1:66" s="71" customFormat="1" x14ac:dyDescent="0.25">
      <c r="A30" s="56"/>
      <c r="B30" s="55" t="s">
        <v>64</v>
      </c>
      <c r="C30" s="56" t="s">
        <v>46</v>
      </c>
      <c r="D30" s="46"/>
      <c r="E30" s="46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</row>
    <row r="31" spans="1:66" s="71" customFormat="1" ht="31.5" x14ac:dyDescent="0.25">
      <c r="A31" s="56"/>
      <c r="B31" s="70" t="s">
        <v>65</v>
      </c>
      <c r="C31" s="56" t="s">
        <v>20</v>
      </c>
      <c r="D31" s="60"/>
      <c r="E31" s="52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</row>
    <row r="32" spans="1:66" s="71" customFormat="1" x14ac:dyDescent="0.25">
      <c r="A32" s="56">
        <v>11</v>
      </c>
      <c r="B32" s="70" t="s">
        <v>66</v>
      </c>
      <c r="C32" s="56" t="s">
        <v>46</v>
      </c>
      <c r="D32" s="46"/>
      <c r="E32" s="46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</row>
    <row r="33" spans="1:66" s="71" customFormat="1" ht="31.5" x14ac:dyDescent="0.25">
      <c r="A33" s="56"/>
      <c r="B33" s="70" t="s">
        <v>67</v>
      </c>
      <c r="C33" s="56" t="s">
        <v>20</v>
      </c>
      <c r="D33" s="53"/>
      <c r="E33" s="53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</row>
    <row r="34" spans="1:66" x14ac:dyDescent="0.25">
      <c r="A34" s="57" t="s">
        <v>68</v>
      </c>
      <c r="B34" s="58" t="s">
        <v>69</v>
      </c>
      <c r="C34" s="57"/>
      <c r="D34" s="60"/>
      <c r="E34" s="60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</row>
    <row r="35" spans="1:66" x14ac:dyDescent="0.25">
      <c r="A35" s="75"/>
      <c r="B35" s="43" t="s">
        <v>70</v>
      </c>
      <c r="C35" s="51" t="s">
        <v>71</v>
      </c>
      <c r="D35" s="76"/>
      <c r="E35" s="76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</row>
    <row r="36" spans="1:66" ht="31.5" x14ac:dyDescent="0.25">
      <c r="A36" s="75"/>
      <c r="B36" s="77" t="s">
        <v>72</v>
      </c>
      <c r="C36" s="51"/>
      <c r="D36" s="60"/>
      <c r="E36" s="60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</row>
    <row r="37" spans="1:66" x14ac:dyDescent="0.25">
      <c r="A37" s="75"/>
      <c r="B37" s="78" t="s">
        <v>73</v>
      </c>
      <c r="C37" s="51" t="s">
        <v>71</v>
      </c>
      <c r="D37" s="76"/>
      <c r="E37" s="76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</row>
    <row r="38" spans="1:66" x14ac:dyDescent="0.25">
      <c r="A38" s="75"/>
      <c r="B38" s="78" t="s">
        <v>74</v>
      </c>
      <c r="C38" s="51" t="s">
        <v>20</v>
      </c>
      <c r="D38" s="69"/>
      <c r="E38" s="52"/>
      <c r="F38" s="289" t="e">
        <f>#REF!+#REF!</f>
        <v>#REF!</v>
      </c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</row>
    <row r="39" spans="1:66" x14ac:dyDescent="0.25">
      <c r="A39" s="75"/>
      <c r="B39" s="78" t="s">
        <v>75</v>
      </c>
      <c r="C39" s="51" t="s">
        <v>71</v>
      </c>
      <c r="D39" s="46"/>
      <c r="E39" s="46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</row>
    <row r="40" spans="1:66" s="63" customFormat="1" x14ac:dyDescent="0.25">
      <c r="A40" s="75"/>
      <c r="B40" s="78" t="s">
        <v>76</v>
      </c>
      <c r="C40" s="51" t="s">
        <v>20</v>
      </c>
      <c r="D40" s="69"/>
      <c r="E40" s="69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</row>
    <row r="41" spans="1:66" s="34" customFormat="1" x14ac:dyDescent="0.25">
      <c r="A41" s="75"/>
      <c r="B41" s="78" t="s">
        <v>77</v>
      </c>
      <c r="C41" s="51" t="s">
        <v>78</v>
      </c>
      <c r="D41" s="69"/>
      <c r="E41" s="46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  <c r="BJ41" s="285"/>
      <c r="BK41" s="285"/>
      <c r="BL41" s="285"/>
      <c r="BM41" s="285"/>
      <c r="BN41" s="285"/>
    </row>
    <row r="42" spans="1:66" s="49" customFormat="1" x14ac:dyDescent="0.25">
      <c r="A42" s="80"/>
      <c r="B42" s="78" t="s">
        <v>79</v>
      </c>
      <c r="C42" s="51" t="s">
        <v>71</v>
      </c>
      <c r="D42" s="60"/>
      <c r="E42" s="53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</row>
    <row r="43" spans="1:66" s="49" customFormat="1" x14ac:dyDescent="0.25">
      <c r="A43" s="62"/>
      <c r="B43" s="78" t="s">
        <v>80</v>
      </c>
      <c r="C43" s="51" t="s">
        <v>71</v>
      </c>
      <c r="D43" s="60"/>
      <c r="E43" s="46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</row>
    <row r="44" spans="1:66" s="49" customFormat="1" x14ac:dyDescent="0.25">
      <c r="A44" s="62"/>
      <c r="B44" s="78" t="s">
        <v>81</v>
      </c>
      <c r="C44" s="51" t="s">
        <v>71</v>
      </c>
      <c r="D44" s="60"/>
      <c r="E44" s="46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</row>
    <row r="45" spans="1:66" s="49" customFormat="1" x14ac:dyDescent="0.25">
      <c r="A45" s="62"/>
      <c r="B45" s="43" t="s">
        <v>82</v>
      </c>
      <c r="C45" s="51" t="s">
        <v>71</v>
      </c>
      <c r="D45" s="60"/>
      <c r="E45" s="46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</row>
    <row r="46" spans="1:66" s="49" customFormat="1" x14ac:dyDescent="0.25">
      <c r="A46" s="62"/>
      <c r="B46" s="43" t="s">
        <v>83</v>
      </c>
      <c r="C46" s="51" t="s">
        <v>20</v>
      </c>
      <c r="D46" s="79"/>
      <c r="E46" s="52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</row>
    <row r="47" spans="1:66" s="49" customFormat="1" ht="31.5" x14ac:dyDescent="0.25">
      <c r="A47" s="57" t="s">
        <v>84</v>
      </c>
      <c r="B47" s="58" t="s">
        <v>85</v>
      </c>
      <c r="C47" s="59"/>
      <c r="D47" s="60"/>
      <c r="E47" s="46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</row>
    <row r="48" spans="1:66" s="49" customFormat="1" x14ac:dyDescent="0.25">
      <c r="A48" s="51"/>
      <c r="B48" s="43" t="s">
        <v>86</v>
      </c>
      <c r="C48" s="51" t="s">
        <v>87</v>
      </c>
      <c r="D48" s="46"/>
      <c r="E48" s="46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</row>
    <row r="49" spans="1:66" s="49" customFormat="1" x14ac:dyDescent="0.25">
      <c r="A49" s="51"/>
      <c r="B49" s="43" t="s">
        <v>61</v>
      </c>
      <c r="C49" s="51"/>
      <c r="D49" s="46"/>
      <c r="E49" s="46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</row>
    <row r="50" spans="1:66" s="49" customFormat="1" x14ac:dyDescent="0.25">
      <c r="A50" s="50"/>
      <c r="B50" s="43" t="s">
        <v>162</v>
      </c>
      <c r="C50" s="51" t="s">
        <v>87</v>
      </c>
      <c r="D50" s="46"/>
      <c r="E50" s="46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</row>
    <row r="51" spans="1:66" s="34" customFormat="1" x14ac:dyDescent="0.25">
      <c r="A51" s="51"/>
      <c r="B51" s="43" t="s">
        <v>163</v>
      </c>
      <c r="C51" s="51" t="s">
        <v>87</v>
      </c>
      <c r="D51" s="60"/>
      <c r="E51" s="60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285"/>
      <c r="BC51" s="285"/>
      <c r="BD51" s="285"/>
      <c r="BE51" s="285"/>
      <c r="BF51" s="285"/>
      <c r="BG51" s="285"/>
      <c r="BH51" s="285"/>
      <c r="BI51" s="285"/>
      <c r="BJ51" s="285"/>
      <c r="BK51" s="285"/>
      <c r="BL51" s="285"/>
      <c r="BM51" s="285"/>
      <c r="BN51" s="285"/>
    </row>
    <row r="52" spans="1:66" s="34" customFormat="1" x14ac:dyDescent="0.25">
      <c r="A52" s="51"/>
      <c r="B52" s="43" t="s">
        <v>164</v>
      </c>
      <c r="C52" s="51" t="s">
        <v>87</v>
      </c>
      <c r="D52" s="60"/>
      <c r="E52" s="60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285"/>
      <c r="BC52" s="285"/>
      <c r="BD52" s="285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</row>
    <row r="53" spans="1:66" s="34" customFormat="1" ht="31.5" x14ac:dyDescent="0.25">
      <c r="A53" s="51"/>
      <c r="B53" s="43" t="s">
        <v>165</v>
      </c>
      <c r="C53" s="51" t="s">
        <v>20</v>
      </c>
      <c r="D53" s="81"/>
      <c r="E53" s="81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285"/>
      <c r="AO53" s="285"/>
      <c r="AP53" s="285"/>
      <c r="AQ53" s="285"/>
      <c r="AR53" s="285"/>
      <c r="AS53" s="285"/>
      <c r="AT53" s="285"/>
      <c r="AU53" s="285"/>
      <c r="AV53" s="285"/>
      <c r="AW53" s="285"/>
      <c r="AX53" s="285"/>
      <c r="AY53" s="285"/>
      <c r="AZ53" s="285"/>
      <c r="BA53" s="285"/>
      <c r="BB53" s="285"/>
      <c r="BC53" s="285"/>
      <c r="BD53" s="285"/>
      <c r="BE53" s="285"/>
      <c r="BF53" s="285"/>
      <c r="BG53" s="285"/>
      <c r="BH53" s="285"/>
      <c r="BI53" s="285"/>
      <c r="BJ53" s="285"/>
      <c r="BK53" s="285"/>
      <c r="BL53" s="285"/>
      <c r="BM53" s="285"/>
      <c r="BN53" s="285"/>
    </row>
    <row r="54" spans="1:66" s="34" customFormat="1" x14ac:dyDescent="0.25">
      <c r="A54" s="51"/>
      <c r="B54" s="43" t="s">
        <v>166</v>
      </c>
      <c r="C54" s="51" t="s">
        <v>87</v>
      </c>
      <c r="D54" s="60"/>
      <c r="E54" s="60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5"/>
      <c r="AN54" s="285"/>
      <c r="AO54" s="285"/>
      <c r="AP54" s="285"/>
      <c r="AQ54" s="285"/>
      <c r="AR54" s="285"/>
      <c r="AS54" s="285"/>
      <c r="AT54" s="285"/>
      <c r="AU54" s="285"/>
      <c r="AV54" s="285"/>
      <c r="AW54" s="285"/>
      <c r="AX54" s="285"/>
      <c r="AY54" s="285"/>
      <c r="AZ54" s="285"/>
      <c r="BA54" s="285"/>
      <c r="BB54" s="285"/>
      <c r="BC54" s="285"/>
      <c r="BD54" s="285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</row>
    <row r="55" spans="1:66" s="34" customFormat="1" x14ac:dyDescent="0.25">
      <c r="A55" s="51"/>
      <c r="B55" s="43" t="s">
        <v>167</v>
      </c>
      <c r="C55" s="51" t="s">
        <v>87</v>
      </c>
      <c r="D55" s="60"/>
      <c r="E55" s="60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5"/>
      <c r="BC55" s="285"/>
      <c r="BD55" s="285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</row>
    <row r="56" spans="1:66" s="34" customFormat="1" x14ac:dyDescent="0.25">
      <c r="A56" s="51"/>
      <c r="B56" s="43" t="s">
        <v>168</v>
      </c>
      <c r="C56" s="51" t="s">
        <v>20</v>
      </c>
      <c r="D56" s="72"/>
      <c r="E56" s="72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5"/>
      <c r="AW56" s="285"/>
      <c r="AX56" s="285"/>
      <c r="AY56" s="285"/>
      <c r="AZ56" s="285"/>
      <c r="BA56" s="285"/>
      <c r="BB56" s="285"/>
      <c r="BC56" s="285"/>
      <c r="BD56" s="285"/>
      <c r="BE56" s="285"/>
      <c r="BF56" s="285"/>
      <c r="BG56" s="285"/>
      <c r="BH56" s="285"/>
      <c r="BI56" s="285"/>
      <c r="BJ56" s="285"/>
      <c r="BK56" s="285"/>
      <c r="BL56" s="285"/>
      <c r="BM56" s="285"/>
      <c r="BN56" s="285"/>
    </row>
    <row r="57" spans="1:66" s="34" customFormat="1" x14ac:dyDescent="0.25">
      <c r="A57" s="51"/>
      <c r="B57" s="43" t="s">
        <v>169</v>
      </c>
      <c r="C57" s="51" t="s">
        <v>88</v>
      </c>
      <c r="D57" s="82"/>
      <c r="E57" s="82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</row>
    <row r="58" spans="1:66" s="34" customFormat="1" x14ac:dyDescent="0.25">
      <c r="A58" s="51"/>
      <c r="B58" s="43" t="s">
        <v>170</v>
      </c>
      <c r="C58" s="51" t="s">
        <v>20</v>
      </c>
      <c r="D58" s="83"/>
      <c r="E58" s="83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85"/>
      <c r="BL58" s="285"/>
      <c r="BM58" s="285"/>
      <c r="BN58" s="285"/>
    </row>
    <row r="59" spans="1:66" s="34" customFormat="1" x14ac:dyDescent="0.25">
      <c r="A59" s="51"/>
      <c r="B59" s="43" t="s">
        <v>89</v>
      </c>
      <c r="C59" s="51" t="s">
        <v>20</v>
      </c>
      <c r="D59" s="84"/>
      <c r="E59" s="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</row>
    <row r="60" spans="1:66" s="86" customFormat="1" ht="31.5" x14ac:dyDescent="0.25">
      <c r="A60" s="51"/>
      <c r="B60" s="43" t="s">
        <v>90</v>
      </c>
      <c r="C60" s="51" t="s">
        <v>20</v>
      </c>
      <c r="D60" s="84"/>
      <c r="E60" s="84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290"/>
      <c r="BG60" s="290"/>
      <c r="BH60" s="290"/>
      <c r="BI60" s="290"/>
      <c r="BJ60" s="290"/>
      <c r="BK60" s="290"/>
      <c r="BL60" s="290"/>
      <c r="BM60" s="290"/>
      <c r="BN60" s="290"/>
    </row>
    <row r="61" spans="1:66" s="86" customFormat="1" x14ac:dyDescent="0.25">
      <c r="A61" s="51"/>
      <c r="B61" s="43" t="s">
        <v>91</v>
      </c>
      <c r="C61" s="51" t="s">
        <v>71</v>
      </c>
      <c r="D61" s="87"/>
      <c r="E61" s="87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  <c r="AO61" s="290"/>
      <c r="AP61" s="290"/>
      <c r="AQ61" s="290"/>
      <c r="AR61" s="290"/>
      <c r="AS61" s="290"/>
      <c r="AT61" s="290"/>
      <c r="AU61" s="290"/>
      <c r="AV61" s="290"/>
      <c r="AW61" s="290"/>
      <c r="AX61" s="290"/>
      <c r="AY61" s="290"/>
      <c r="AZ61" s="290"/>
      <c r="BA61" s="290"/>
      <c r="BB61" s="290"/>
      <c r="BC61" s="290"/>
      <c r="BD61" s="290"/>
      <c r="BE61" s="290"/>
      <c r="BF61" s="290"/>
      <c r="BG61" s="290"/>
      <c r="BH61" s="290"/>
      <c r="BI61" s="290"/>
      <c r="BJ61" s="290"/>
      <c r="BK61" s="290"/>
      <c r="BL61" s="290"/>
      <c r="BM61" s="290"/>
      <c r="BN61" s="290"/>
    </row>
    <row r="62" spans="1:66" s="63" customFormat="1" x14ac:dyDescent="0.25">
      <c r="A62" s="51"/>
      <c r="B62" s="43" t="s">
        <v>92</v>
      </c>
      <c r="C62" s="51" t="s">
        <v>71</v>
      </c>
      <c r="D62" s="46"/>
      <c r="E62" s="4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</row>
    <row r="63" spans="1:66" x14ac:dyDescent="0.25">
      <c r="A63" s="51"/>
      <c r="B63" s="43" t="s">
        <v>93</v>
      </c>
      <c r="C63" s="51" t="s">
        <v>71</v>
      </c>
      <c r="D63" s="46"/>
      <c r="E63" s="46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</row>
    <row r="64" spans="1:66" x14ac:dyDescent="0.25">
      <c r="A64" s="51"/>
      <c r="B64" s="43" t="s">
        <v>94</v>
      </c>
      <c r="C64" s="51" t="s">
        <v>20</v>
      </c>
      <c r="D64" s="60"/>
      <c r="E64" s="60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</row>
    <row r="65" spans="1:66" s="63" customFormat="1" x14ac:dyDescent="0.25">
      <c r="A65" s="51"/>
      <c r="B65" s="43" t="s">
        <v>92</v>
      </c>
      <c r="C65" s="51" t="s">
        <v>20</v>
      </c>
      <c r="D65" s="60"/>
      <c r="E65" s="60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</row>
    <row r="66" spans="1:66" s="63" customFormat="1" x14ac:dyDescent="0.25">
      <c r="A66" s="51"/>
      <c r="B66" s="43" t="s">
        <v>93</v>
      </c>
      <c r="C66" s="51" t="s">
        <v>20</v>
      </c>
      <c r="D66" s="60"/>
      <c r="E66" s="60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</row>
    <row r="67" spans="1:66" ht="31.5" x14ac:dyDescent="0.25">
      <c r="A67" s="51"/>
      <c r="B67" s="43" t="s">
        <v>95</v>
      </c>
      <c r="C67" s="51" t="s">
        <v>20</v>
      </c>
      <c r="D67" s="60"/>
      <c r="E67" s="60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</row>
    <row r="68" spans="1:66" x14ac:dyDescent="0.25">
      <c r="A68" s="51"/>
      <c r="B68" s="43" t="s">
        <v>96</v>
      </c>
      <c r="C68" s="51" t="s">
        <v>20</v>
      </c>
      <c r="D68" s="88"/>
      <c r="E68" s="88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287"/>
      <c r="BH68" s="287"/>
      <c r="BI68" s="287"/>
      <c r="BJ68" s="287"/>
      <c r="BK68" s="287"/>
      <c r="BL68" s="287"/>
      <c r="BM68" s="287"/>
      <c r="BN68" s="287"/>
    </row>
    <row r="69" spans="1:66" x14ac:dyDescent="0.25">
      <c r="A69" s="57" t="s">
        <v>97</v>
      </c>
      <c r="B69" s="58" t="s">
        <v>98</v>
      </c>
      <c r="C69" s="59"/>
      <c r="D69" s="69"/>
      <c r="E69" s="69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</row>
    <row r="70" spans="1:66" x14ac:dyDescent="0.25">
      <c r="A70" s="57"/>
      <c r="B70" s="89" t="s">
        <v>99</v>
      </c>
      <c r="C70" s="51" t="s">
        <v>46</v>
      </c>
      <c r="D70" s="46"/>
      <c r="E70" s="46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7"/>
      <c r="BL70" s="287"/>
      <c r="BM70" s="287"/>
      <c r="BN70" s="287"/>
    </row>
    <row r="71" spans="1:66" x14ac:dyDescent="0.25">
      <c r="A71" s="57"/>
      <c r="B71" s="70" t="s">
        <v>100</v>
      </c>
      <c r="C71" s="56" t="s">
        <v>20</v>
      </c>
      <c r="D71" s="69"/>
      <c r="E71" s="69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</row>
    <row r="72" spans="1:66" x14ac:dyDescent="0.25">
      <c r="A72" s="44"/>
      <c r="B72" s="43" t="s">
        <v>101</v>
      </c>
      <c r="C72" s="51" t="s">
        <v>46</v>
      </c>
      <c r="D72" s="90"/>
      <c r="E72" s="90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</row>
    <row r="73" spans="1:66" s="63" customFormat="1" x14ac:dyDescent="0.25">
      <c r="A73" s="44"/>
      <c r="B73" s="43" t="s">
        <v>102</v>
      </c>
      <c r="C73" s="51" t="s">
        <v>20</v>
      </c>
      <c r="D73" s="52"/>
      <c r="E73" s="91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</row>
    <row r="74" spans="1:66" x14ac:dyDescent="0.25">
      <c r="A74" s="57"/>
      <c r="B74" s="43" t="s">
        <v>103</v>
      </c>
      <c r="C74" s="51" t="s">
        <v>87</v>
      </c>
      <c r="D74" s="60"/>
      <c r="E74" s="60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  <c r="AW74" s="287"/>
      <c r="AX74" s="287"/>
      <c r="AY74" s="287"/>
      <c r="AZ74" s="287"/>
      <c r="BA74" s="287"/>
      <c r="BB74" s="287"/>
      <c r="BC74" s="287"/>
      <c r="BD74" s="287"/>
      <c r="BE74" s="287"/>
      <c r="BF74" s="287"/>
      <c r="BG74" s="287"/>
      <c r="BH74" s="287"/>
      <c r="BI74" s="287"/>
      <c r="BJ74" s="287"/>
      <c r="BK74" s="287"/>
      <c r="BL74" s="287"/>
      <c r="BM74" s="287"/>
      <c r="BN74" s="287"/>
    </row>
    <row r="75" spans="1:66" x14ac:dyDescent="0.25">
      <c r="A75" s="57"/>
      <c r="B75" s="43" t="s">
        <v>104</v>
      </c>
      <c r="C75" s="51" t="s">
        <v>20</v>
      </c>
      <c r="D75" s="72"/>
      <c r="E75" s="72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  <c r="AV75" s="287"/>
      <c r="AW75" s="287"/>
      <c r="AX75" s="287"/>
      <c r="AY75" s="287"/>
      <c r="AZ75" s="287"/>
      <c r="BA75" s="287"/>
      <c r="BB75" s="287"/>
      <c r="BC75" s="287"/>
      <c r="BD75" s="287"/>
      <c r="BE75" s="287"/>
      <c r="BF75" s="287"/>
      <c r="BG75" s="287"/>
      <c r="BH75" s="287"/>
      <c r="BI75" s="287"/>
      <c r="BJ75" s="287"/>
      <c r="BK75" s="287"/>
      <c r="BL75" s="287"/>
      <c r="BM75" s="287"/>
      <c r="BN75" s="287"/>
    </row>
    <row r="76" spans="1:66" x14ac:dyDescent="0.25">
      <c r="A76" s="62"/>
      <c r="B76" s="43" t="s">
        <v>105</v>
      </c>
      <c r="C76" s="51" t="s">
        <v>106</v>
      </c>
      <c r="D76" s="60"/>
      <c r="E76" s="60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  <c r="AW76" s="287"/>
      <c r="AX76" s="287"/>
      <c r="AY76" s="287"/>
      <c r="AZ76" s="287"/>
      <c r="BA76" s="287"/>
      <c r="BB76" s="287"/>
      <c r="BC76" s="287"/>
      <c r="BD76" s="287"/>
      <c r="BE76" s="287"/>
      <c r="BF76" s="287"/>
      <c r="BG76" s="287"/>
      <c r="BH76" s="287"/>
      <c r="BI76" s="287"/>
      <c r="BJ76" s="287"/>
      <c r="BK76" s="287"/>
      <c r="BL76" s="287"/>
      <c r="BM76" s="287"/>
      <c r="BN76" s="287"/>
    </row>
    <row r="77" spans="1:66" x14ac:dyDescent="0.25">
      <c r="A77" s="62"/>
      <c r="B77" s="43" t="s">
        <v>107</v>
      </c>
      <c r="C77" s="51" t="s">
        <v>108</v>
      </c>
      <c r="D77" s="60"/>
      <c r="E77" s="53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</row>
    <row r="78" spans="1:66" ht="31.5" x14ac:dyDescent="0.25">
      <c r="A78" s="62"/>
      <c r="B78" s="43" t="s">
        <v>109</v>
      </c>
      <c r="C78" s="51" t="s">
        <v>20</v>
      </c>
      <c r="D78" s="46"/>
      <c r="E78" s="46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287"/>
      <c r="BC78" s="287"/>
      <c r="BD78" s="287"/>
      <c r="BE78" s="287"/>
      <c r="BF78" s="287"/>
      <c r="BG78" s="287"/>
      <c r="BH78" s="287"/>
      <c r="BI78" s="287"/>
      <c r="BJ78" s="287"/>
      <c r="BK78" s="287"/>
      <c r="BL78" s="287"/>
      <c r="BM78" s="287"/>
      <c r="BN78" s="287"/>
    </row>
    <row r="79" spans="1:66" x14ac:dyDescent="0.25">
      <c r="A79" s="62"/>
      <c r="B79" s="43" t="s">
        <v>110</v>
      </c>
      <c r="C79" s="44" t="s">
        <v>20</v>
      </c>
      <c r="D79" s="87"/>
      <c r="E79" s="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87"/>
      <c r="BL79" s="287"/>
      <c r="BM79" s="287"/>
      <c r="BN79" s="287"/>
    </row>
    <row r="80" spans="1:66" ht="31.5" x14ac:dyDescent="0.25">
      <c r="A80" s="62"/>
      <c r="B80" s="43" t="s">
        <v>111</v>
      </c>
      <c r="C80" s="44" t="s">
        <v>20</v>
      </c>
      <c r="D80" s="76"/>
      <c r="E80" s="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  <c r="AV80" s="287"/>
      <c r="AW80" s="287"/>
      <c r="AX80" s="287"/>
      <c r="AY80" s="287"/>
      <c r="AZ80" s="287"/>
      <c r="BA80" s="287"/>
      <c r="BB80" s="287"/>
      <c r="BC80" s="287"/>
      <c r="BD80" s="287"/>
      <c r="BE80" s="287"/>
      <c r="BF80" s="287"/>
      <c r="BG80" s="287"/>
      <c r="BH80" s="287"/>
      <c r="BI80" s="287"/>
      <c r="BJ80" s="287"/>
      <c r="BK80" s="287"/>
      <c r="BL80" s="287"/>
      <c r="BM80" s="287"/>
      <c r="BN80" s="287"/>
    </row>
    <row r="81" spans="1:66" x14ac:dyDescent="0.25">
      <c r="A81" s="59" t="s">
        <v>112</v>
      </c>
      <c r="B81" s="58" t="s">
        <v>113</v>
      </c>
      <c r="C81" s="59"/>
      <c r="D81" s="60"/>
      <c r="E81" s="60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  <c r="AS81" s="287"/>
      <c r="AT81" s="287"/>
      <c r="AU81" s="287"/>
      <c r="AV81" s="287"/>
      <c r="AW81" s="287"/>
      <c r="AX81" s="287"/>
      <c r="AY81" s="287"/>
      <c r="AZ81" s="287"/>
      <c r="BA81" s="287"/>
      <c r="BB81" s="287"/>
      <c r="BC81" s="287"/>
      <c r="BD81" s="287"/>
      <c r="BE81" s="287"/>
      <c r="BF81" s="287"/>
      <c r="BG81" s="287"/>
      <c r="BH81" s="287"/>
      <c r="BI81" s="287"/>
      <c r="BJ81" s="287"/>
      <c r="BK81" s="287"/>
      <c r="BL81" s="287"/>
      <c r="BM81" s="287"/>
      <c r="BN81" s="287"/>
    </row>
    <row r="82" spans="1:66" x14ac:dyDescent="0.25">
      <c r="A82" s="51"/>
      <c r="B82" s="43" t="s">
        <v>114</v>
      </c>
      <c r="C82" s="51" t="s">
        <v>20</v>
      </c>
      <c r="D82" s="60"/>
      <c r="E82" s="60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 s="287"/>
      <c r="AU82" s="287"/>
      <c r="AV82" s="287"/>
      <c r="AW82" s="287"/>
      <c r="AX82" s="287"/>
      <c r="AY82" s="287"/>
      <c r="AZ82" s="287"/>
      <c r="BA82" s="287"/>
      <c r="BB82" s="287"/>
      <c r="BC82" s="287"/>
      <c r="BD82" s="287"/>
      <c r="BE82" s="287"/>
      <c r="BF82" s="287"/>
      <c r="BG82" s="287"/>
      <c r="BH82" s="287"/>
      <c r="BI82" s="287"/>
      <c r="BJ82" s="287"/>
      <c r="BK82" s="287"/>
      <c r="BL82" s="287"/>
      <c r="BM82" s="287"/>
      <c r="BN82" s="287"/>
    </row>
    <row r="83" spans="1:66" x14ac:dyDescent="0.25">
      <c r="A83" s="51"/>
      <c r="B83" s="43" t="s">
        <v>115</v>
      </c>
      <c r="C83" s="51" t="s">
        <v>20</v>
      </c>
      <c r="D83" s="60"/>
      <c r="E83" s="60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  <c r="AV83" s="287"/>
      <c r="AW83" s="287"/>
      <c r="AX83" s="287"/>
      <c r="AY83" s="287"/>
      <c r="AZ83" s="287"/>
      <c r="BA83" s="287"/>
      <c r="BB83" s="287"/>
      <c r="BC83" s="287"/>
      <c r="BD83" s="287"/>
      <c r="BE83" s="287"/>
      <c r="BF83" s="287"/>
      <c r="BG83" s="287"/>
      <c r="BH83" s="287"/>
      <c r="BI83" s="287"/>
      <c r="BJ83" s="287"/>
      <c r="BK83" s="287"/>
      <c r="BL83" s="287"/>
      <c r="BM83" s="287"/>
      <c r="BN83" s="287"/>
    </row>
    <row r="84" spans="1:66" ht="31.5" x14ac:dyDescent="0.25">
      <c r="A84" s="51"/>
      <c r="B84" s="43" t="s">
        <v>116</v>
      </c>
      <c r="C84" s="51" t="s">
        <v>20</v>
      </c>
      <c r="D84" s="60"/>
      <c r="E84" s="60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  <c r="AV84" s="287"/>
      <c r="AW84" s="287"/>
      <c r="AX84" s="287"/>
      <c r="AY84" s="287"/>
      <c r="AZ84" s="287"/>
      <c r="BA84" s="287"/>
      <c r="BB84" s="287"/>
      <c r="BC84" s="287"/>
      <c r="BD84" s="287"/>
      <c r="BE84" s="287"/>
      <c r="BF84" s="287"/>
      <c r="BG84" s="287"/>
      <c r="BH84" s="287"/>
      <c r="BI84" s="287"/>
      <c r="BJ84" s="287"/>
      <c r="BK84" s="287"/>
      <c r="BL84" s="287"/>
      <c r="BM84" s="287"/>
      <c r="BN84" s="287"/>
    </row>
    <row r="85" spans="1:66" x14ac:dyDescent="0.25">
      <c r="A85" s="51"/>
      <c r="B85" s="43" t="s">
        <v>117</v>
      </c>
      <c r="C85" s="51" t="s">
        <v>118</v>
      </c>
      <c r="D85" s="60"/>
      <c r="E85" s="60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/>
      <c r="AO85" s="287"/>
      <c r="AP85" s="287"/>
      <c r="AQ85" s="287"/>
      <c r="AR85" s="287"/>
      <c r="AS85" s="287"/>
      <c r="AT85" s="287"/>
      <c r="AU85" s="287"/>
      <c r="AV85" s="287"/>
      <c r="AW85" s="287"/>
      <c r="AX85" s="287"/>
      <c r="AY85" s="287"/>
      <c r="AZ85" s="287"/>
      <c r="BA85" s="287"/>
      <c r="BB85" s="287"/>
      <c r="BC85" s="287"/>
      <c r="BD85" s="287"/>
      <c r="BE85" s="287"/>
      <c r="BF85" s="287"/>
      <c r="BG85" s="287"/>
      <c r="BH85" s="287"/>
      <c r="BI85" s="287"/>
      <c r="BJ85" s="287"/>
      <c r="BK85" s="287"/>
      <c r="BL85" s="287"/>
      <c r="BM85" s="287"/>
      <c r="BN85" s="287"/>
    </row>
    <row r="86" spans="1:66" x14ac:dyDescent="0.25">
      <c r="A86" s="51"/>
      <c r="B86" s="43" t="s">
        <v>119</v>
      </c>
      <c r="C86" s="51" t="s">
        <v>20</v>
      </c>
      <c r="D86" s="60"/>
      <c r="E86" s="60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A86" s="287"/>
      <c r="BB86" s="287"/>
      <c r="BC86" s="287"/>
      <c r="BD86" s="287"/>
      <c r="BE86" s="287"/>
      <c r="BF86" s="287"/>
      <c r="BG86" s="287"/>
      <c r="BH86" s="287"/>
      <c r="BI86" s="287"/>
      <c r="BJ86" s="287"/>
      <c r="BK86" s="287"/>
      <c r="BL86" s="287"/>
      <c r="BM86" s="287"/>
      <c r="BN86" s="287"/>
    </row>
    <row r="87" spans="1:66" x14ac:dyDescent="0.25">
      <c r="A87" s="51"/>
      <c r="B87" s="43" t="s">
        <v>120</v>
      </c>
      <c r="C87" s="44" t="s">
        <v>121</v>
      </c>
      <c r="D87" s="60"/>
      <c r="E87" s="60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7"/>
      <c r="AZ87" s="287"/>
      <c r="BA87" s="287"/>
      <c r="BB87" s="287"/>
      <c r="BC87" s="287"/>
      <c r="BD87" s="287"/>
      <c r="BE87" s="287"/>
      <c r="BF87" s="287"/>
      <c r="BG87" s="287"/>
      <c r="BH87" s="287"/>
      <c r="BI87" s="287"/>
      <c r="BJ87" s="287"/>
      <c r="BK87" s="287"/>
      <c r="BL87" s="287"/>
      <c r="BM87" s="287"/>
      <c r="BN87" s="287"/>
    </row>
    <row r="88" spans="1:66" s="63" customFormat="1" x14ac:dyDescent="0.25">
      <c r="A88" s="51"/>
      <c r="B88" s="43" t="s">
        <v>122</v>
      </c>
      <c r="C88" s="51" t="s">
        <v>123</v>
      </c>
      <c r="D88" s="60"/>
      <c r="E88" s="60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6"/>
      <c r="AQ88" s="286"/>
      <c r="AR88" s="286"/>
      <c r="AS88" s="286"/>
      <c r="AT88" s="286"/>
      <c r="AU88" s="286"/>
      <c r="AV88" s="286"/>
      <c r="AW88" s="286"/>
      <c r="AX88" s="286"/>
      <c r="AY88" s="286"/>
      <c r="AZ88" s="286"/>
      <c r="BA88" s="286"/>
      <c r="BB88" s="286"/>
      <c r="BC88" s="286"/>
      <c r="BD88" s="286"/>
      <c r="BE88" s="286"/>
      <c r="BF88" s="286"/>
      <c r="BG88" s="286"/>
      <c r="BH88" s="286"/>
      <c r="BI88" s="286"/>
      <c r="BJ88" s="286"/>
      <c r="BK88" s="286"/>
      <c r="BL88" s="286"/>
      <c r="BM88" s="286"/>
      <c r="BN88" s="286"/>
    </row>
    <row r="89" spans="1:66" x14ac:dyDescent="0.25">
      <c r="A89" s="59" t="s">
        <v>124</v>
      </c>
      <c r="B89" s="92" t="s">
        <v>125</v>
      </c>
      <c r="C89" s="59"/>
      <c r="D89" s="46"/>
      <c r="E89" s="93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7"/>
      <c r="AV89" s="287"/>
      <c r="AW89" s="287"/>
      <c r="AX89" s="287"/>
      <c r="AY89" s="287"/>
      <c r="AZ89" s="287"/>
      <c r="BA89" s="287"/>
      <c r="BB89" s="287"/>
      <c r="BC89" s="287"/>
      <c r="BD89" s="287"/>
      <c r="BE89" s="287"/>
      <c r="BF89" s="287"/>
      <c r="BG89" s="287"/>
      <c r="BH89" s="287"/>
      <c r="BI89" s="287"/>
      <c r="BJ89" s="287"/>
      <c r="BK89" s="287"/>
      <c r="BL89" s="287"/>
      <c r="BM89" s="287"/>
      <c r="BN89" s="287"/>
    </row>
    <row r="90" spans="1:66" x14ac:dyDescent="0.25">
      <c r="A90" s="51"/>
      <c r="B90" s="43" t="s">
        <v>126</v>
      </c>
      <c r="C90" s="51" t="s">
        <v>127</v>
      </c>
      <c r="D90" s="60"/>
      <c r="E90" s="60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  <c r="AV90" s="287"/>
      <c r="AW90" s="287"/>
      <c r="AX90" s="287"/>
      <c r="AY90" s="287"/>
      <c r="AZ90" s="287"/>
      <c r="BA90" s="287"/>
      <c r="BB90" s="287"/>
      <c r="BC90" s="287"/>
      <c r="BD90" s="287"/>
      <c r="BE90" s="287"/>
      <c r="BF90" s="287"/>
      <c r="BG90" s="287"/>
      <c r="BH90" s="287"/>
      <c r="BI90" s="287"/>
      <c r="BJ90" s="287"/>
      <c r="BK90" s="287"/>
      <c r="BL90" s="287"/>
      <c r="BM90" s="287"/>
      <c r="BN90" s="287"/>
    </row>
    <row r="91" spans="1:66" x14ac:dyDescent="0.25">
      <c r="A91" s="51"/>
      <c r="B91" s="43" t="s">
        <v>128</v>
      </c>
      <c r="C91" s="51" t="s">
        <v>71</v>
      </c>
      <c r="D91" s="76"/>
      <c r="E91" s="76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287"/>
      <c r="AQ91" s="287"/>
      <c r="AR91" s="287"/>
      <c r="AS91" s="287"/>
      <c r="AT91" s="287"/>
      <c r="AU91" s="287"/>
      <c r="AV91" s="287"/>
      <c r="AW91" s="287"/>
      <c r="AX91" s="287"/>
      <c r="AY91" s="287"/>
      <c r="AZ91" s="287"/>
      <c r="BA91" s="287"/>
      <c r="BB91" s="287"/>
      <c r="BC91" s="287"/>
      <c r="BD91" s="287"/>
      <c r="BE91" s="287"/>
      <c r="BF91" s="287"/>
      <c r="BG91" s="287"/>
      <c r="BH91" s="287"/>
      <c r="BI91" s="287"/>
      <c r="BJ91" s="287"/>
      <c r="BK91" s="287"/>
      <c r="BL91" s="287"/>
      <c r="BM91" s="287"/>
      <c r="BN91" s="287"/>
    </row>
    <row r="92" spans="1:66" x14ac:dyDescent="0.25">
      <c r="A92" s="51"/>
      <c r="B92" s="43" t="s">
        <v>129</v>
      </c>
      <c r="C92" s="51" t="s">
        <v>20</v>
      </c>
      <c r="D92" s="46"/>
      <c r="E92" s="46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7"/>
      <c r="AV92" s="287"/>
      <c r="AW92" s="287"/>
      <c r="AX92" s="287"/>
      <c r="AY92" s="287"/>
      <c r="AZ92" s="287"/>
      <c r="BA92" s="287"/>
      <c r="BB92" s="287"/>
      <c r="BC92" s="287"/>
      <c r="BD92" s="287"/>
      <c r="BE92" s="287"/>
      <c r="BF92" s="287"/>
      <c r="BG92" s="287"/>
      <c r="BH92" s="287"/>
      <c r="BI92" s="287"/>
      <c r="BJ92" s="287"/>
      <c r="BK92" s="287"/>
      <c r="BL92" s="287"/>
      <c r="BM92" s="287"/>
      <c r="BN92" s="287"/>
    </row>
    <row r="93" spans="1:66" x14ac:dyDescent="0.25">
      <c r="A93" s="51"/>
      <c r="B93" s="43" t="s">
        <v>130</v>
      </c>
      <c r="C93" s="51" t="s">
        <v>71</v>
      </c>
      <c r="D93" s="76"/>
      <c r="E93" s="76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287"/>
      <c r="BC93" s="287"/>
      <c r="BD93" s="287"/>
      <c r="BE93" s="287"/>
      <c r="BF93" s="287"/>
      <c r="BG93" s="287"/>
      <c r="BH93" s="287"/>
      <c r="BI93" s="287"/>
      <c r="BJ93" s="287"/>
      <c r="BK93" s="287"/>
      <c r="BL93" s="287"/>
      <c r="BM93" s="287"/>
      <c r="BN93" s="287"/>
    </row>
    <row r="94" spans="1:66" x14ac:dyDescent="0.25">
      <c r="A94" s="51"/>
      <c r="B94" s="43" t="s">
        <v>131</v>
      </c>
      <c r="C94" s="51" t="s">
        <v>20</v>
      </c>
      <c r="D94" s="46"/>
      <c r="E94" s="46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B94" s="287"/>
      <c r="BC94" s="287"/>
      <c r="BD94" s="287"/>
      <c r="BE94" s="287"/>
      <c r="BF94" s="287"/>
      <c r="BG94" s="287"/>
      <c r="BH94" s="287"/>
      <c r="BI94" s="287"/>
      <c r="BJ94" s="287"/>
      <c r="BK94" s="287"/>
      <c r="BL94" s="287"/>
      <c r="BM94" s="287"/>
      <c r="BN94" s="287"/>
    </row>
    <row r="95" spans="1:66" x14ac:dyDescent="0.25">
      <c r="A95" s="51"/>
      <c r="B95" s="43" t="s">
        <v>132</v>
      </c>
      <c r="C95" s="51" t="s">
        <v>20</v>
      </c>
      <c r="D95" s="87"/>
      <c r="E95" s="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  <c r="AK95" s="287"/>
      <c r="AL95" s="287"/>
      <c r="AM95" s="287"/>
      <c r="AN95" s="287"/>
      <c r="AO95" s="287"/>
      <c r="AP95" s="287"/>
      <c r="AQ95" s="287"/>
      <c r="AR95" s="287"/>
      <c r="AS95" s="287"/>
      <c r="AT95" s="287"/>
      <c r="AU95" s="287"/>
      <c r="AV95" s="287"/>
      <c r="AW95" s="287"/>
      <c r="AX95" s="287"/>
      <c r="AY95" s="287"/>
      <c r="AZ95" s="287"/>
      <c r="BA95" s="287"/>
      <c r="BB95" s="287"/>
      <c r="BC95" s="287"/>
      <c r="BD95" s="287"/>
      <c r="BE95" s="287"/>
      <c r="BF95" s="287"/>
      <c r="BG95" s="287"/>
      <c r="BH95" s="287"/>
      <c r="BI95" s="287"/>
      <c r="BJ95" s="287"/>
      <c r="BK95" s="287"/>
      <c r="BL95" s="287"/>
      <c r="BM95" s="287"/>
      <c r="BN95" s="287"/>
    </row>
    <row r="96" spans="1:66" x14ac:dyDescent="0.25">
      <c r="A96" s="57" t="s">
        <v>133</v>
      </c>
      <c r="B96" s="58" t="s">
        <v>134</v>
      </c>
      <c r="C96" s="59"/>
      <c r="D96" s="60"/>
      <c r="E96" s="93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  <c r="AK96" s="287"/>
      <c r="AL96" s="287"/>
      <c r="AM96" s="287"/>
      <c r="AN96" s="287"/>
      <c r="AO96" s="287"/>
      <c r="AP96" s="287"/>
      <c r="AQ96" s="287"/>
      <c r="AR96" s="287"/>
      <c r="AS96" s="287"/>
      <c r="AT96" s="287"/>
      <c r="AU96" s="287"/>
      <c r="AV96" s="287"/>
      <c r="AW96" s="287"/>
      <c r="AX96" s="287"/>
      <c r="AY96" s="287"/>
      <c r="AZ96" s="287"/>
      <c r="BA96" s="287"/>
      <c r="BB96" s="287"/>
      <c r="BC96" s="287"/>
      <c r="BD96" s="287"/>
      <c r="BE96" s="287"/>
      <c r="BF96" s="287"/>
      <c r="BG96" s="287"/>
      <c r="BH96" s="287"/>
      <c r="BI96" s="287"/>
      <c r="BJ96" s="287"/>
      <c r="BK96" s="287"/>
      <c r="BL96" s="287"/>
      <c r="BM96" s="287"/>
      <c r="BN96" s="287"/>
    </row>
    <row r="97" spans="1:66" s="48" customFormat="1" x14ac:dyDescent="0.25">
      <c r="A97" s="80"/>
      <c r="B97" s="43" t="s">
        <v>135</v>
      </c>
      <c r="C97" s="51" t="s">
        <v>136</v>
      </c>
      <c r="D97" s="94"/>
      <c r="E97" s="94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</row>
    <row r="98" spans="1:66" s="48" customFormat="1" x14ac:dyDescent="0.25">
      <c r="A98" s="62"/>
      <c r="B98" s="95" t="s">
        <v>137</v>
      </c>
      <c r="C98" s="51" t="s">
        <v>138</v>
      </c>
      <c r="D98" s="96"/>
      <c r="E98" s="93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</row>
    <row r="99" spans="1:66" s="48" customFormat="1" x14ac:dyDescent="0.25">
      <c r="A99" s="62"/>
      <c r="B99" s="43" t="s">
        <v>139</v>
      </c>
      <c r="C99" s="51" t="s">
        <v>138</v>
      </c>
      <c r="D99" s="96"/>
      <c r="E99" s="93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</row>
    <row r="100" spans="1:66" s="48" customFormat="1" x14ac:dyDescent="0.25">
      <c r="A100" s="62"/>
      <c r="B100" s="95" t="s">
        <v>140</v>
      </c>
      <c r="C100" s="51" t="s">
        <v>138</v>
      </c>
      <c r="D100" s="96"/>
      <c r="E100" s="93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</row>
    <row r="101" spans="1:66" s="48" customFormat="1" x14ac:dyDescent="0.25">
      <c r="A101" s="62"/>
      <c r="B101" s="43" t="s">
        <v>139</v>
      </c>
      <c r="C101" s="51" t="s">
        <v>138</v>
      </c>
      <c r="D101" s="96"/>
      <c r="E101" s="93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</row>
    <row r="102" spans="1:66" x14ac:dyDescent="0.25">
      <c r="A102" s="62"/>
      <c r="B102" s="95" t="s">
        <v>141</v>
      </c>
      <c r="C102" s="51" t="s">
        <v>138</v>
      </c>
      <c r="D102" s="96"/>
      <c r="E102" s="93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  <c r="AK102" s="287"/>
      <c r="AL102" s="287"/>
      <c r="AM102" s="287"/>
      <c r="AN102" s="287"/>
      <c r="AO102" s="287"/>
      <c r="AP102" s="287"/>
      <c r="AQ102" s="287"/>
      <c r="AR102" s="287"/>
      <c r="AS102" s="287"/>
      <c r="AT102" s="287"/>
      <c r="AU102" s="287"/>
      <c r="AV102" s="287"/>
      <c r="AW102" s="287"/>
      <c r="AX102" s="287"/>
      <c r="AY102" s="287"/>
      <c r="AZ102" s="287"/>
      <c r="BA102" s="287"/>
      <c r="BB102" s="287"/>
      <c r="BC102" s="287"/>
      <c r="BD102" s="287"/>
      <c r="BE102" s="287"/>
      <c r="BF102" s="287"/>
      <c r="BG102" s="287"/>
      <c r="BH102" s="287"/>
      <c r="BI102" s="287"/>
      <c r="BJ102" s="287"/>
      <c r="BK102" s="287"/>
      <c r="BL102" s="287"/>
      <c r="BM102" s="287"/>
      <c r="BN102" s="287"/>
    </row>
    <row r="103" spans="1:66" x14ac:dyDescent="0.25">
      <c r="A103" s="62"/>
      <c r="B103" s="43" t="s">
        <v>139</v>
      </c>
      <c r="C103" s="51" t="s">
        <v>138</v>
      </c>
      <c r="D103" s="96"/>
      <c r="E103" s="93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  <c r="AM103" s="287"/>
      <c r="AN103" s="287"/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  <c r="BB103" s="287"/>
      <c r="BC103" s="287"/>
      <c r="BD103" s="287"/>
      <c r="BE103" s="287"/>
      <c r="BF103" s="287"/>
      <c r="BG103" s="287"/>
      <c r="BH103" s="287"/>
      <c r="BI103" s="287"/>
      <c r="BJ103" s="287"/>
      <c r="BK103" s="287"/>
      <c r="BL103" s="287"/>
      <c r="BM103" s="287"/>
      <c r="BN103" s="287"/>
    </row>
    <row r="104" spans="1:66" x14ac:dyDescent="0.25">
      <c r="A104" s="62"/>
      <c r="B104" s="43" t="s">
        <v>142</v>
      </c>
      <c r="C104" s="51" t="s">
        <v>138</v>
      </c>
      <c r="D104" s="96"/>
      <c r="E104" s="93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  <c r="AK104" s="287"/>
      <c r="AL104" s="287"/>
      <c r="AM104" s="287"/>
      <c r="AN104" s="287"/>
      <c r="AO104" s="287"/>
      <c r="AP104" s="287"/>
      <c r="AQ104" s="287"/>
      <c r="AR104" s="287"/>
      <c r="AS104" s="287"/>
      <c r="AT104" s="287"/>
      <c r="AU104" s="287"/>
      <c r="AV104" s="287"/>
      <c r="AW104" s="287"/>
      <c r="AX104" s="287"/>
      <c r="AY104" s="287"/>
      <c r="AZ104" s="287"/>
      <c r="BA104" s="287"/>
      <c r="BB104" s="287"/>
      <c r="BC104" s="287"/>
      <c r="BD104" s="287"/>
      <c r="BE104" s="287"/>
      <c r="BF104" s="287"/>
      <c r="BG104" s="287"/>
      <c r="BH104" s="287"/>
      <c r="BI104" s="287"/>
      <c r="BJ104" s="287"/>
      <c r="BK104" s="287"/>
      <c r="BL104" s="287"/>
      <c r="BM104" s="287"/>
      <c r="BN104" s="287"/>
    </row>
    <row r="105" spans="1:66" x14ac:dyDescent="0.25">
      <c r="A105" s="62"/>
      <c r="B105" s="43" t="s">
        <v>143</v>
      </c>
      <c r="C105" s="51" t="s">
        <v>138</v>
      </c>
      <c r="D105" s="96"/>
      <c r="E105" s="93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7"/>
      <c r="AN105" s="287"/>
      <c r="AO105" s="287"/>
      <c r="AP105" s="287"/>
      <c r="AQ105" s="287"/>
      <c r="AR105" s="287"/>
      <c r="AS105" s="287"/>
      <c r="AT105" s="287"/>
      <c r="AU105" s="287"/>
      <c r="AV105" s="287"/>
      <c r="AW105" s="287"/>
      <c r="AX105" s="287"/>
      <c r="AY105" s="287"/>
      <c r="AZ105" s="287"/>
      <c r="BA105" s="287"/>
      <c r="BB105" s="287"/>
      <c r="BC105" s="287"/>
      <c r="BD105" s="287"/>
      <c r="BE105" s="287"/>
      <c r="BF105" s="287"/>
      <c r="BG105" s="287"/>
      <c r="BH105" s="287"/>
      <c r="BI105" s="287"/>
      <c r="BJ105" s="287"/>
      <c r="BK105" s="287"/>
      <c r="BL105" s="287"/>
      <c r="BM105" s="287"/>
      <c r="BN105" s="287"/>
    </row>
    <row r="106" spans="1:66" x14ac:dyDescent="0.25">
      <c r="A106" s="62"/>
      <c r="B106" s="43" t="s">
        <v>144</v>
      </c>
      <c r="C106" s="51" t="s">
        <v>138</v>
      </c>
      <c r="D106" s="96"/>
      <c r="E106" s="96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  <c r="AK106" s="287"/>
      <c r="AL106" s="287"/>
      <c r="AM106" s="287"/>
      <c r="AN106" s="287"/>
      <c r="AO106" s="287"/>
      <c r="AP106" s="287"/>
      <c r="AQ106" s="287"/>
      <c r="AR106" s="287"/>
      <c r="AS106" s="287"/>
      <c r="AT106" s="287"/>
      <c r="AU106" s="287"/>
      <c r="AV106" s="287"/>
      <c r="AW106" s="287"/>
      <c r="AX106" s="287"/>
      <c r="AY106" s="287"/>
      <c r="AZ106" s="287"/>
      <c r="BA106" s="287"/>
      <c r="BB106" s="287"/>
      <c r="BC106" s="287"/>
      <c r="BD106" s="287"/>
      <c r="BE106" s="287"/>
      <c r="BF106" s="287"/>
      <c r="BG106" s="287"/>
      <c r="BH106" s="287"/>
      <c r="BI106" s="287"/>
      <c r="BJ106" s="287"/>
      <c r="BK106" s="287"/>
      <c r="BL106" s="287"/>
      <c r="BM106" s="287"/>
      <c r="BN106" s="287"/>
    </row>
    <row r="107" spans="1:66" x14ac:dyDescent="0.25">
      <c r="A107" s="62"/>
      <c r="B107" s="97" t="s">
        <v>145</v>
      </c>
      <c r="C107" s="51"/>
      <c r="D107" s="60"/>
      <c r="E107" s="60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  <c r="AM107" s="287"/>
      <c r="AN107" s="287"/>
      <c r="AO107" s="287"/>
      <c r="AP107" s="287"/>
      <c r="AQ107" s="287"/>
      <c r="AR107" s="287"/>
      <c r="AS107" s="287"/>
      <c r="AT107" s="287"/>
      <c r="AU107" s="287"/>
      <c r="AV107" s="287"/>
      <c r="AW107" s="287"/>
      <c r="AX107" s="287"/>
      <c r="AY107" s="287"/>
      <c r="AZ107" s="287"/>
      <c r="BA107" s="287"/>
      <c r="BB107" s="287"/>
      <c r="BC107" s="287"/>
      <c r="BD107" s="287"/>
      <c r="BE107" s="287"/>
      <c r="BF107" s="287"/>
      <c r="BG107" s="287"/>
      <c r="BH107" s="287"/>
      <c r="BI107" s="287"/>
      <c r="BJ107" s="287"/>
      <c r="BK107" s="287"/>
      <c r="BL107" s="287"/>
      <c r="BM107" s="287"/>
      <c r="BN107" s="287"/>
    </row>
    <row r="108" spans="1:66" x14ac:dyDescent="0.25">
      <c r="A108" s="98"/>
      <c r="B108" s="99" t="s">
        <v>137</v>
      </c>
      <c r="C108" s="50" t="s">
        <v>138</v>
      </c>
      <c r="D108" s="76"/>
      <c r="E108" s="93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  <c r="AK108" s="287"/>
      <c r="AL108" s="287"/>
      <c r="AM108" s="287"/>
      <c r="AN108" s="287"/>
      <c r="AO108" s="287"/>
      <c r="AP108" s="287"/>
      <c r="AQ108" s="287"/>
      <c r="AR108" s="287"/>
      <c r="AS108" s="287"/>
      <c r="AT108" s="287"/>
      <c r="AU108" s="287"/>
      <c r="AV108" s="287"/>
      <c r="AW108" s="287"/>
      <c r="AX108" s="287"/>
      <c r="AY108" s="287"/>
      <c r="AZ108" s="287"/>
      <c r="BA108" s="287"/>
      <c r="BB108" s="287"/>
      <c r="BC108" s="287"/>
      <c r="BD108" s="287"/>
      <c r="BE108" s="287"/>
      <c r="BF108" s="287"/>
      <c r="BG108" s="287"/>
      <c r="BH108" s="287"/>
      <c r="BI108" s="287"/>
      <c r="BJ108" s="287"/>
      <c r="BK108" s="287"/>
      <c r="BL108" s="287"/>
      <c r="BM108" s="287"/>
      <c r="BN108" s="287"/>
    </row>
    <row r="109" spans="1:66" x14ac:dyDescent="0.25">
      <c r="A109" s="98"/>
      <c r="B109" s="99" t="s">
        <v>140</v>
      </c>
      <c r="C109" s="50" t="s">
        <v>138</v>
      </c>
      <c r="D109" s="76"/>
      <c r="E109" s="93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</row>
    <row r="110" spans="1:66" x14ac:dyDescent="0.25">
      <c r="A110" s="98"/>
      <c r="B110" s="99" t="s">
        <v>141</v>
      </c>
      <c r="C110" s="50" t="s">
        <v>138</v>
      </c>
      <c r="D110" s="76"/>
      <c r="E110" s="93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  <c r="AJ110" s="287"/>
      <c r="AK110" s="287"/>
      <c r="AL110" s="287"/>
      <c r="AM110" s="287"/>
      <c r="AN110" s="287"/>
      <c r="AO110" s="287"/>
      <c r="AP110" s="287"/>
      <c r="AQ110" s="287"/>
      <c r="AR110" s="287"/>
      <c r="AS110" s="287"/>
      <c r="AT110" s="287"/>
      <c r="AU110" s="287"/>
      <c r="AV110" s="287"/>
      <c r="AW110" s="287"/>
      <c r="AX110" s="287"/>
      <c r="AY110" s="287"/>
      <c r="AZ110" s="287"/>
      <c r="BA110" s="287"/>
      <c r="BB110" s="287"/>
      <c r="BC110" s="287"/>
      <c r="BD110" s="287"/>
      <c r="BE110" s="287"/>
      <c r="BF110" s="287"/>
      <c r="BG110" s="287"/>
      <c r="BH110" s="287"/>
      <c r="BI110" s="287"/>
      <c r="BJ110" s="287"/>
      <c r="BK110" s="287"/>
      <c r="BL110" s="287"/>
      <c r="BM110" s="287"/>
      <c r="BN110" s="287"/>
    </row>
    <row r="111" spans="1:66" x14ac:dyDescent="0.25">
      <c r="A111" s="98"/>
      <c r="B111" s="99" t="s">
        <v>146</v>
      </c>
      <c r="C111" s="50" t="s">
        <v>138</v>
      </c>
      <c r="D111" s="76"/>
      <c r="E111" s="93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  <c r="AK111" s="287"/>
      <c r="AL111" s="287"/>
      <c r="AM111" s="287"/>
      <c r="AN111" s="287"/>
      <c r="AO111" s="287"/>
      <c r="AP111" s="287"/>
      <c r="AQ111" s="287"/>
      <c r="AR111" s="287"/>
      <c r="AS111" s="287"/>
      <c r="AT111" s="287"/>
      <c r="AU111" s="287"/>
      <c r="AV111" s="287"/>
      <c r="AW111" s="287"/>
      <c r="AX111" s="287"/>
      <c r="AY111" s="287"/>
      <c r="AZ111" s="287"/>
      <c r="BA111" s="287"/>
      <c r="BB111" s="287"/>
      <c r="BC111" s="287"/>
      <c r="BD111" s="287"/>
      <c r="BE111" s="287"/>
      <c r="BF111" s="287"/>
      <c r="BG111" s="287"/>
      <c r="BH111" s="287"/>
      <c r="BI111" s="287"/>
      <c r="BJ111" s="287"/>
      <c r="BK111" s="287"/>
      <c r="BL111" s="287"/>
      <c r="BM111" s="287"/>
      <c r="BN111" s="287"/>
    </row>
    <row r="112" spans="1:66" x14ac:dyDescent="0.25">
      <c r="A112" s="98"/>
      <c r="B112" s="43" t="s">
        <v>139</v>
      </c>
      <c r="C112" s="51" t="s">
        <v>138</v>
      </c>
      <c r="D112" s="76"/>
      <c r="E112" s="93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  <c r="AM112" s="287"/>
      <c r="AN112" s="287"/>
      <c r="AO112" s="287"/>
      <c r="AP112" s="287"/>
      <c r="AQ112" s="287"/>
      <c r="AR112" s="287"/>
      <c r="AS112" s="287"/>
      <c r="AT112" s="287"/>
      <c r="AU112" s="287"/>
      <c r="AV112" s="287"/>
      <c r="AW112" s="287"/>
      <c r="AX112" s="287"/>
      <c r="AY112" s="287"/>
      <c r="AZ112" s="287"/>
      <c r="BA112" s="287"/>
      <c r="BB112" s="287"/>
      <c r="BC112" s="287"/>
      <c r="BD112" s="287"/>
      <c r="BE112" s="287"/>
      <c r="BF112" s="287"/>
      <c r="BG112" s="287"/>
      <c r="BH112" s="287"/>
      <c r="BI112" s="287"/>
      <c r="BJ112" s="287"/>
      <c r="BK112" s="287"/>
      <c r="BL112" s="287"/>
      <c r="BM112" s="287"/>
      <c r="BN112" s="287"/>
    </row>
    <row r="113" spans="1:66" x14ac:dyDescent="0.25">
      <c r="A113" s="98"/>
      <c r="B113" s="43" t="s">
        <v>147</v>
      </c>
      <c r="C113" s="51" t="s">
        <v>20</v>
      </c>
      <c r="D113" s="88"/>
      <c r="E113" s="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  <c r="AK113" s="287"/>
      <c r="AL113" s="287"/>
      <c r="AM113" s="287"/>
      <c r="AN113" s="287"/>
      <c r="AO113" s="287"/>
      <c r="AP113" s="287"/>
      <c r="AQ113" s="287"/>
      <c r="AR113" s="287"/>
      <c r="AS113" s="287"/>
      <c r="AT113" s="287"/>
      <c r="AU113" s="287"/>
      <c r="AV113" s="287"/>
      <c r="AW113" s="287"/>
      <c r="AX113" s="287"/>
      <c r="AY113" s="287"/>
      <c r="AZ113" s="287"/>
      <c r="BA113" s="287"/>
      <c r="BB113" s="287"/>
      <c r="BC113" s="287"/>
      <c r="BD113" s="287"/>
      <c r="BE113" s="287"/>
      <c r="BF113" s="287"/>
      <c r="BG113" s="287"/>
      <c r="BH113" s="287"/>
      <c r="BI113" s="287"/>
      <c r="BJ113" s="287"/>
      <c r="BK113" s="287"/>
      <c r="BL113" s="287"/>
      <c r="BM113" s="287"/>
      <c r="BN113" s="287"/>
    </row>
    <row r="114" spans="1:66" ht="31.5" x14ac:dyDescent="0.25">
      <c r="A114" s="98"/>
      <c r="B114" s="43" t="s">
        <v>148</v>
      </c>
      <c r="C114" s="51" t="s">
        <v>20</v>
      </c>
      <c r="D114" s="72"/>
      <c r="E114" s="72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  <c r="AK114" s="287"/>
      <c r="AL114" s="287"/>
      <c r="AM114" s="287"/>
      <c r="AN114" s="287"/>
      <c r="AO114" s="287"/>
      <c r="AP114" s="287"/>
      <c r="AQ114" s="287"/>
      <c r="AR114" s="287"/>
      <c r="AS114" s="287"/>
      <c r="AT114" s="287"/>
      <c r="AU114" s="287"/>
      <c r="AV114" s="287"/>
      <c r="AW114" s="287"/>
      <c r="AX114" s="287"/>
      <c r="AY114" s="287"/>
      <c r="AZ114" s="287"/>
      <c r="BA114" s="287"/>
      <c r="BB114" s="287"/>
      <c r="BC114" s="287"/>
      <c r="BD114" s="287"/>
      <c r="BE114" s="287"/>
      <c r="BF114" s="287"/>
      <c r="BG114" s="287"/>
      <c r="BH114" s="287"/>
      <c r="BI114" s="287"/>
      <c r="BJ114" s="287"/>
      <c r="BK114" s="287"/>
      <c r="BL114" s="287"/>
      <c r="BM114" s="287"/>
      <c r="BN114" s="287"/>
    </row>
    <row r="115" spans="1:66" s="63" customFormat="1" x14ac:dyDescent="0.25">
      <c r="A115" s="80"/>
      <c r="B115" s="95" t="s">
        <v>149</v>
      </c>
      <c r="C115" s="51" t="s">
        <v>20</v>
      </c>
      <c r="D115" s="87"/>
      <c r="E115" s="87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  <c r="AI115" s="286"/>
      <c r="AJ115" s="286"/>
      <c r="AK115" s="286"/>
      <c r="AL115" s="286"/>
      <c r="AM115" s="286"/>
      <c r="AN115" s="286"/>
      <c r="AO115" s="286"/>
      <c r="AP115" s="286"/>
      <c r="AQ115" s="286"/>
      <c r="AR115" s="286"/>
      <c r="AS115" s="286"/>
      <c r="AT115" s="286"/>
      <c r="AU115" s="286"/>
      <c r="AV115" s="286"/>
      <c r="AW115" s="286"/>
      <c r="AX115" s="286"/>
      <c r="AY115" s="286"/>
      <c r="AZ115" s="286"/>
      <c r="BA115" s="286"/>
      <c r="BB115" s="286"/>
      <c r="BC115" s="286"/>
      <c r="BD115" s="286"/>
      <c r="BE115" s="286"/>
      <c r="BF115" s="286"/>
      <c r="BG115" s="286"/>
      <c r="BH115" s="286"/>
      <c r="BI115" s="286"/>
      <c r="BJ115" s="286"/>
      <c r="BK115" s="286"/>
      <c r="BL115" s="286"/>
      <c r="BM115" s="286"/>
      <c r="BN115" s="286"/>
    </row>
    <row r="116" spans="1:66" s="63" customFormat="1" x14ac:dyDescent="0.25">
      <c r="A116" s="80"/>
      <c r="B116" s="43" t="s">
        <v>150</v>
      </c>
      <c r="C116" s="51" t="s">
        <v>20</v>
      </c>
      <c r="D116" s="72"/>
      <c r="E116" s="72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6"/>
      <c r="AN116" s="286"/>
      <c r="AO116" s="286"/>
      <c r="AP116" s="286"/>
      <c r="AQ116" s="286"/>
      <c r="AR116" s="286"/>
      <c r="AS116" s="286"/>
      <c r="AT116" s="286"/>
      <c r="AU116" s="286"/>
      <c r="AV116" s="286"/>
      <c r="AW116" s="286"/>
      <c r="AX116" s="286"/>
      <c r="AY116" s="286"/>
      <c r="AZ116" s="286"/>
      <c r="BA116" s="286"/>
      <c r="BB116" s="286"/>
      <c r="BC116" s="286"/>
      <c r="BD116" s="286"/>
      <c r="BE116" s="286"/>
      <c r="BF116" s="286"/>
      <c r="BG116" s="286"/>
      <c r="BH116" s="286"/>
      <c r="BI116" s="286"/>
      <c r="BJ116" s="286"/>
      <c r="BK116" s="286"/>
      <c r="BL116" s="286"/>
      <c r="BM116" s="286"/>
      <c r="BN116" s="286"/>
    </row>
    <row r="117" spans="1:66" s="63" customFormat="1" x14ac:dyDescent="0.25">
      <c r="A117" s="62"/>
      <c r="B117" s="95" t="s">
        <v>140</v>
      </c>
      <c r="C117" s="51" t="s">
        <v>138</v>
      </c>
      <c r="D117" s="72"/>
      <c r="E117" s="72"/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  <c r="AA117" s="286"/>
      <c r="AB117" s="286"/>
      <c r="AC117" s="286"/>
      <c r="AD117" s="286"/>
      <c r="AE117" s="286"/>
      <c r="AF117" s="286"/>
      <c r="AG117" s="286"/>
      <c r="AH117" s="286"/>
      <c r="AI117" s="286"/>
      <c r="AJ117" s="286"/>
      <c r="AK117" s="286"/>
      <c r="AL117" s="286"/>
      <c r="AM117" s="286"/>
      <c r="AN117" s="286"/>
      <c r="AO117" s="286"/>
      <c r="AP117" s="286"/>
      <c r="AQ117" s="286"/>
      <c r="AR117" s="286"/>
      <c r="AS117" s="286"/>
      <c r="AT117" s="286"/>
      <c r="AU117" s="286"/>
      <c r="AV117" s="286"/>
      <c r="AW117" s="286"/>
      <c r="AX117" s="286"/>
      <c r="AY117" s="286"/>
      <c r="AZ117" s="286"/>
      <c r="BA117" s="286"/>
      <c r="BB117" s="286"/>
      <c r="BC117" s="286"/>
      <c r="BD117" s="286"/>
      <c r="BE117" s="286"/>
      <c r="BF117" s="286"/>
      <c r="BG117" s="286"/>
      <c r="BH117" s="286"/>
      <c r="BI117" s="286"/>
      <c r="BJ117" s="286"/>
      <c r="BK117" s="286"/>
      <c r="BL117" s="286"/>
      <c r="BM117" s="286"/>
      <c r="BN117" s="286"/>
    </row>
    <row r="118" spans="1:66" x14ac:dyDescent="0.25">
      <c r="A118" s="62"/>
      <c r="B118" s="95" t="s">
        <v>141</v>
      </c>
      <c r="C118" s="51" t="s">
        <v>138</v>
      </c>
      <c r="D118" s="100"/>
      <c r="E118" s="100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  <c r="AM118" s="287"/>
      <c r="AN118" s="287"/>
      <c r="AO118" s="287"/>
      <c r="AP118" s="287"/>
      <c r="AQ118" s="287"/>
      <c r="AR118" s="287"/>
      <c r="AS118" s="287"/>
      <c r="AT118" s="287"/>
      <c r="AU118" s="287"/>
      <c r="AV118" s="287"/>
      <c r="AW118" s="287"/>
      <c r="AX118" s="287"/>
      <c r="AY118" s="287"/>
      <c r="AZ118" s="287"/>
      <c r="BA118" s="287"/>
      <c r="BB118" s="287"/>
      <c r="BC118" s="287"/>
      <c r="BD118" s="287"/>
      <c r="BE118" s="287"/>
      <c r="BF118" s="287"/>
      <c r="BG118" s="287"/>
      <c r="BH118" s="287"/>
      <c r="BI118" s="287"/>
      <c r="BJ118" s="287"/>
      <c r="BK118" s="287"/>
      <c r="BL118" s="287"/>
      <c r="BM118" s="287"/>
      <c r="BN118" s="287"/>
    </row>
    <row r="119" spans="1:66" x14ac:dyDescent="0.25">
      <c r="A119" s="62"/>
      <c r="B119" s="43" t="s">
        <v>151</v>
      </c>
      <c r="C119" s="51"/>
      <c r="D119" s="72"/>
      <c r="E119" s="72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  <c r="AM119" s="287"/>
      <c r="AN119" s="287"/>
      <c r="AO119" s="287"/>
      <c r="AP119" s="287"/>
      <c r="AQ119" s="287"/>
      <c r="AR119" s="287"/>
      <c r="AS119" s="287"/>
      <c r="AT119" s="287"/>
      <c r="AU119" s="287"/>
      <c r="AV119" s="287"/>
      <c r="AW119" s="287"/>
      <c r="AX119" s="287"/>
      <c r="AY119" s="287"/>
      <c r="AZ119" s="287"/>
      <c r="BA119" s="287"/>
      <c r="BB119" s="287"/>
      <c r="BC119" s="287"/>
      <c r="BD119" s="287"/>
      <c r="BE119" s="287"/>
      <c r="BF119" s="287"/>
      <c r="BG119" s="287"/>
      <c r="BH119" s="287"/>
      <c r="BI119" s="287"/>
      <c r="BJ119" s="287"/>
      <c r="BK119" s="287"/>
      <c r="BL119" s="287"/>
      <c r="BM119" s="287"/>
      <c r="BN119" s="287"/>
    </row>
    <row r="120" spans="1:66" x14ac:dyDescent="0.25">
      <c r="A120" s="62"/>
      <c r="B120" s="43" t="s">
        <v>152</v>
      </c>
      <c r="C120" s="51" t="s">
        <v>138</v>
      </c>
      <c r="D120" s="72"/>
      <c r="E120" s="72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87"/>
      <c r="AK120" s="287"/>
      <c r="AL120" s="287"/>
      <c r="AM120" s="287"/>
      <c r="AN120" s="287"/>
      <c r="AO120" s="287"/>
      <c r="AP120" s="287"/>
      <c r="AQ120" s="287"/>
      <c r="AR120" s="287"/>
      <c r="AS120" s="287"/>
      <c r="AT120" s="287"/>
      <c r="AU120" s="287"/>
      <c r="AV120" s="287"/>
      <c r="AW120" s="287"/>
      <c r="AX120" s="287"/>
      <c r="AY120" s="287"/>
      <c r="AZ120" s="287"/>
      <c r="BA120" s="287"/>
      <c r="BB120" s="287"/>
      <c r="BC120" s="287"/>
      <c r="BD120" s="287"/>
      <c r="BE120" s="287"/>
      <c r="BF120" s="287"/>
      <c r="BG120" s="287"/>
      <c r="BH120" s="287"/>
      <c r="BI120" s="287"/>
      <c r="BJ120" s="287"/>
      <c r="BK120" s="287"/>
      <c r="BL120" s="287"/>
      <c r="BM120" s="287"/>
      <c r="BN120" s="287"/>
    </row>
    <row r="121" spans="1:66" x14ac:dyDescent="0.25">
      <c r="A121" s="80"/>
      <c r="B121" s="43" t="s">
        <v>153</v>
      </c>
      <c r="C121" s="51" t="s">
        <v>22</v>
      </c>
      <c r="D121" s="76"/>
      <c r="E121" s="76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  <c r="AM121" s="287"/>
      <c r="AN121" s="287"/>
      <c r="AO121" s="287"/>
      <c r="AP121" s="287"/>
      <c r="AQ121" s="287"/>
      <c r="AR121" s="287"/>
      <c r="AS121" s="287"/>
      <c r="AT121" s="287"/>
      <c r="AU121" s="287"/>
      <c r="AV121" s="287"/>
      <c r="AW121" s="287"/>
      <c r="AX121" s="287"/>
      <c r="AY121" s="287"/>
      <c r="AZ121" s="287"/>
      <c r="BA121" s="287"/>
      <c r="BB121" s="287"/>
      <c r="BC121" s="287"/>
      <c r="BD121" s="287"/>
      <c r="BE121" s="287"/>
      <c r="BF121" s="287"/>
      <c r="BG121" s="287"/>
      <c r="BH121" s="287"/>
      <c r="BI121" s="287"/>
      <c r="BJ121" s="287"/>
      <c r="BK121" s="287"/>
      <c r="BL121" s="287"/>
      <c r="BM121" s="287"/>
      <c r="BN121" s="287"/>
    </row>
    <row r="122" spans="1:66" x14ac:dyDescent="0.25">
      <c r="A122" s="80"/>
      <c r="B122" s="43" t="s">
        <v>154</v>
      </c>
      <c r="C122" s="51" t="s">
        <v>22</v>
      </c>
      <c r="D122" s="76"/>
      <c r="E122" s="76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  <c r="AM122" s="287"/>
      <c r="AN122" s="287"/>
      <c r="AO122" s="287"/>
      <c r="AP122" s="287"/>
      <c r="AQ122" s="287"/>
      <c r="AR122" s="287"/>
      <c r="AS122" s="287"/>
      <c r="AT122" s="287"/>
      <c r="AU122" s="287"/>
      <c r="AV122" s="287"/>
      <c r="AW122" s="287"/>
      <c r="AX122" s="287"/>
      <c r="AY122" s="287"/>
      <c r="AZ122" s="287"/>
      <c r="BA122" s="287"/>
      <c r="BB122" s="287"/>
      <c r="BC122" s="287"/>
      <c r="BD122" s="287"/>
      <c r="BE122" s="287"/>
      <c r="BF122" s="287"/>
      <c r="BG122" s="287"/>
      <c r="BH122" s="287"/>
      <c r="BI122" s="287"/>
      <c r="BJ122" s="287"/>
      <c r="BK122" s="287"/>
      <c r="BL122" s="287"/>
      <c r="BM122" s="287"/>
      <c r="BN122" s="287"/>
    </row>
    <row r="123" spans="1:66" x14ac:dyDescent="0.25">
      <c r="A123" s="80"/>
      <c r="B123" s="43" t="s">
        <v>155</v>
      </c>
      <c r="C123" s="51" t="s">
        <v>20</v>
      </c>
      <c r="D123" s="87"/>
      <c r="E123" s="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7"/>
      <c r="AT123" s="287"/>
      <c r="AU123" s="287"/>
      <c r="AV123" s="287"/>
      <c r="AW123" s="287"/>
      <c r="AX123" s="287"/>
      <c r="AY123" s="287"/>
      <c r="AZ123" s="287"/>
      <c r="BA123" s="287"/>
      <c r="BB123" s="287"/>
      <c r="BC123" s="287"/>
      <c r="BD123" s="287"/>
      <c r="BE123" s="287"/>
      <c r="BF123" s="287"/>
      <c r="BG123" s="287"/>
      <c r="BH123" s="287"/>
      <c r="BI123" s="287"/>
      <c r="BJ123" s="287"/>
      <c r="BK123" s="287"/>
      <c r="BL123" s="287"/>
      <c r="BM123" s="287"/>
      <c r="BN123" s="287"/>
    </row>
    <row r="124" spans="1:66" x14ac:dyDescent="0.25">
      <c r="A124" s="57" t="s">
        <v>156</v>
      </c>
      <c r="B124" s="58" t="s">
        <v>157</v>
      </c>
      <c r="C124" s="59"/>
      <c r="D124" s="60"/>
      <c r="E124" s="60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  <c r="AM124" s="287"/>
      <c r="AN124" s="287"/>
      <c r="AO124" s="287"/>
      <c r="AP124" s="287"/>
      <c r="AQ124" s="287"/>
      <c r="AR124" s="287"/>
      <c r="AS124" s="287"/>
      <c r="AT124" s="287"/>
      <c r="AU124" s="287"/>
      <c r="AV124" s="287"/>
      <c r="AW124" s="287"/>
      <c r="AX124" s="287"/>
      <c r="AY124" s="287"/>
      <c r="AZ124" s="287"/>
      <c r="BA124" s="287"/>
      <c r="BB124" s="287"/>
      <c r="BC124" s="287"/>
      <c r="BD124" s="287"/>
      <c r="BE124" s="287"/>
      <c r="BF124" s="287"/>
      <c r="BG124" s="287"/>
      <c r="BH124" s="287"/>
      <c r="BI124" s="287"/>
      <c r="BJ124" s="287"/>
      <c r="BK124" s="287"/>
      <c r="BL124" s="287"/>
      <c r="BM124" s="287"/>
      <c r="BN124" s="287"/>
    </row>
    <row r="125" spans="1:66" x14ac:dyDescent="0.25">
      <c r="A125" s="101"/>
      <c r="B125" s="43" t="s">
        <v>171</v>
      </c>
      <c r="C125" s="56" t="s">
        <v>24</v>
      </c>
      <c r="D125" s="60"/>
      <c r="E125" s="60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  <c r="AM125" s="287"/>
      <c r="AN125" s="287"/>
      <c r="AO125" s="287"/>
      <c r="AP125" s="287"/>
      <c r="AQ125" s="287"/>
      <c r="AR125" s="287"/>
      <c r="AS125" s="287"/>
      <c r="AT125" s="287"/>
      <c r="AU125" s="287"/>
      <c r="AV125" s="287"/>
      <c r="AW125" s="287"/>
      <c r="AX125" s="287"/>
      <c r="AY125" s="287"/>
      <c r="AZ125" s="287"/>
      <c r="BA125" s="287"/>
      <c r="BB125" s="287"/>
      <c r="BC125" s="287"/>
      <c r="BD125" s="287"/>
      <c r="BE125" s="287"/>
      <c r="BF125" s="287"/>
      <c r="BG125" s="287"/>
      <c r="BH125" s="287"/>
      <c r="BI125" s="287"/>
      <c r="BJ125" s="287"/>
      <c r="BK125" s="287"/>
      <c r="BL125" s="287"/>
      <c r="BM125" s="287"/>
      <c r="BN125" s="287"/>
    </row>
    <row r="126" spans="1:66" x14ac:dyDescent="0.25">
      <c r="A126" s="101"/>
      <c r="B126" s="43" t="s">
        <v>12</v>
      </c>
      <c r="C126" s="56" t="s">
        <v>20</v>
      </c>
      <c r="D126" s="60"/>
      <c r="E126" s="60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87"/>
      <c r="AV126" s="287"/>
      <c r="AW126" s="287"/>
      <c r="AX126" s="287"/>
      <c r="AY126" s="287"/>
      <c r="AZ126" s="287"/>
      <c r="BA126" s="287"/>
      <c r="BB126" s="287"/>
      <c r="BC126" s="287"/>
      <c r="BD126" s="287"/>
      <c r="BE126" s="287"/>
      <c r="BF126" s="287"/>
      <c r="BG126" s="287"/>
      <c r="BH126" s="287"/>
      <c r="BI126" s="287"/>
      <c r="BJ126" s="287"/>
      <c r="BK126" s="287"/>
      <c r="BL126" s="287"/>
      <c r="BM126" s="287"/>
      <c r="BN126" s="287"/>
    </row>
    <row r="127" spans="1:66" x14ac:dyDescent="0.25">
      <c r="A127" s="102"/>
      <c r="B127" s="103" t="s">
        <v>158</v>
      </c>
      <c r="C127" s="104"/>
      <c r="D127" s="105"/>
      <c r="E127" s="105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87"/>
      <c r="AV127" s="287"/>
      <c r="AW127" s="287"/>
      <c r="AX127" s="287"/>
      <c r="AY127" s="287"/>
      <c r="AZ127" s="287"/>
      <c r="BA127" s="287"/>
      <c r="BB127" s="287"/>
      <c r="BC127" s="287"/>
      <c r="BD127" s="287"/>
      <c r="BE127" s="287"/>
      <c r="BF127" s="287"/>
      <c r="BG127" s="287"/>
      <c r="BH127" s="287"/>
      <c r="BI127" s="287"/>
      <c r="BJ127" s="287"/>
      <c r="BK127" s="287"/>
      <c r="BL127" s="287"/>
      <c r="BM127" s="287"/>
      <c r="BN127" s="287"/>
    </row>
    <row r="128" spans="1:66" x14ac:dyDescent="0.25">
      <c r="D128" s="106"/>
      <c r="E128" s="106"/>
    </row>
    <row r="129" spans="3:5" x14ac:dyDescent="0.25">
      <c r="D129" s="106"/>
      <c r="E129" s="106"/>
    </row>
    <row r="130" spans="3:5" x14ac:dyDescent="0.25">
      <c r="D130" s="106"/>
      <c r="E130" s="106"/>
    </row>
    <row r="131" spans="3:5" x14ac:dyDescent="0.25">
      <c r="D131" s="106"/>
      <c r="E131" s="106"/>
    </row>
    <row r="132" spans="3:5" x14ac:dyDescent="0.25">
      <c r="D132" s="106"/>
      <c r="E132" s="106"/>
    </row>
    <row r="133" spans="3:5" x14ac:dyDescent="0.25">
      <c r="D133" s="106"/>
      <c r="E133" s="106"/>
    </row>
    <row r="134" spans="3:5" x14ac:dyDescent="0.25">
      <c r="D134" s="106"/>
      <c r="E134" s="106"/>
    </row>
    <row r="135" spans="3:5" x14ac:dyDescent="0.25">
      <c r="D135" s="106"/>
      <c r="E135" s="106"/>
    </row>
    <row r="136" spans="3:5" x14ac:dyDescent="0.25">
      <c r="D136" s="106"/>
      <c r="E136" s="106"/>
    </row>
    <row r="137" spans="3:5" x14ac:dyDescent="0.25">
      <c r="D137" s="106"/>
      <c r="E137" s="106"/>
    </row>
    <row r="138" spans="3:5" x14ac:dyDescent="0.25">
      <c r="C138" s="33"/>
      <c r="D138" s="106"/>
      <c r="E138" s="106"/>
    </row>
    <row r="139" spans="3:5" x14ac:dyDescent="0.25">
      <c r="C139" s="33"/>
      <c r="D139" s="106"/>
      <c r="E139" s="106"/>
    </row>
    <row r="140" spans="3:5" x14ac:dyDescent="0.25">
      <c r="C140" s="33"/>
      <c r="D140" s="106"/>
      <c r="E140" s="106"/>
    </row>
    <row r="141" spans="3:5" x14ac:dyDescent="0.25">
      <c r="C141" s="33"/>
      <c r="D141" s="106"/>
      <c r="E141" s="106"/>
    </row>
    <row r="142" spans="3:5" x14ac:dyDescent="0.25">
      <c r="C142" s="33"/>
      <c r="D142" s="106"/>
      <c r="E142" s="106"/>
    </row>
    <row r="143" spans="3:5" x14ac:dyDescent="0.25">
      <c r="C143" s="33"/>
      <c r="D143" s="106"/>
      <c r="E143" s="106"/>
    </row>
    <row r="144" spans="3:5" x14ac:dyDescent="0.25">
      <c r="C144" s="33"/>
      <c r="D144" s="106"/>
      <c r="E144" s="106"/>
    </row>
    <row r="145" spans="3:5" x14ac:dyDescent="0.25">
      <c r="C145" s="33"/>
      <c r="D145" s="106"/>
      <c r="E145" s="106"/>
    </row>
    <row r="146" spans="3:5" x14ac:dyDescent="0.25">
      <c r="C146" s="33"/>
      <c r="D146" s="106"/>
      <c r="E146" s="106"/>
    </row>
    <row r="147" spans="3:5" x14ac:dyDescent="0.25">
      <c r="C147" s="33"/>
      <c r="D147" s="106"/>
      <c r="E147" s="106"/>
    </row>
    <row r="148" spans="3:5" x14ac:dyDescent="0.25">
      <c r="C148" s="33"/>
      <c r="D148" s="106"/>
      <c r="E148" s="106"/>
    </row>
    <row r="149" spans="3:5" x14ac:dyDescent="0.25">
      <c r="C149" s="33"/>
      <c r="D149" s="106"/>
      <c r="E149" s="106"/>
    </row>
    <row r="150" spans="3:5" x14ac:dyDescent="0.25">
      <c r="C150" s="33"/>
      <c r="D150" s="106"/>
      <c r="E150" s="106"/>
    </row>
    <row r="151" spans="3:5" x14ac:dyDescent="0.25">
      <c r="C151" s="33"/>
      <c r="D151" s="106"/>
      <c r="E151" s="106"/>
    </row>
    <row r="152" spans="3:5" x14ac:dyDescent="0.25">
      <c r="C152" s="33"/>
      <c r="D152" s="106"/>
      <c r="E152" s="106"/>
    </row>
    <row r="153" spans="3:5" x14ac:dyDescent="0.25">
      <c r="C153" s="33"/>
      <c r="D153" s="106"/>
      <c r="E153" s="106"/>
    </row>
    <row r="154" spans="3:5" x14ac:dyDescent="0.25">
      <c r="C154" s="33"/>
      <c r="D154" s="106"/>
      <c r="E154" s="106"/>
    </row>
    <row r="155" spans="3:5" x14ac:dyDescent="0.25">
      <c r="C155" s="33"/>
      <c r="D155" s="106"/>
      <c r="E155" s="106"/>
    </row>
    <row r="156" spans="3:5" x14ac:dyDescent="0.25">
      <c r="C156" s="33"/>
      <c r="D156" s="106"/>
      <c r="E156" s="106"/>
    </row>
    <row r="157" spans="3:5" x14ac:dyDescent="0.25">
      <c r="C157" s="33"/>
      <c r="D157" s="106"/>
      <c r="E157" s="106"/>
    </row>
    <row r="158" spans="3:5" x14ac:dyDescent="0.25">
      <c r="C158" s="33"/>
      <c r="D158" s="106"/>
      <c r="E158" s="106"/>
    </row>
    <row r="159" spans="3:5" x14ac:dyDescent="0.25">
      <c r="C159" s="33"/>
      <c r="D159" s="106"/>
      <c r="E159" s="106"/>
    </row>
    <row r="160" spans="3:5" x14ac:dyDescent="0.25">
      <c r="C160" s="33"/>
      <c r="D160" s="106"/>
      <c r="E160" s="106"/>
    </row>
    <row r="161" spans="3:4" x14ac:dyDescent="0.25">
      <c r="C161" s="33"/>
      <c r="D161" s="106"/>
    </row>
  </sheetData>
  <mergeCells count="67">
    <mergeCell ref="BN4:BN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Y4:AY5"/>
    <mergeCell ref="AZ4:AZ5"/>
    <mergeCell ref="BA4:BA5"/>
    <mergeCell ref="BB4:BB5"/>
    <mergeCell ref="BC4:BC5"/>
    <mergeCell ref="AT4:AT5"/>
    <mergeCell ref="AU4:AU5"/>
    <mergeCell ref="AV4:AV5"/>
    <mergeCell ref="AW4:AW5"/>
    <mergeCell ref="AX4:AX5"/>
    <mergeCell ref="AO4:AO5"/>
    <mergeCell ref="AP4:AP5"/>
    <mergeCell ref="AQ4:AQ5"/>
    <mergeCell ref="AR4:AR5"/>
    <mergeCell ref="AS4:AS5"/>
    <mergeCell ref="AJ4:AJ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A1:E1"/>
    <mergeCell ref="A2:E2"/>
    <mergeCell ref="A4:A5"/>
    <mergeCell ref="B4:B5"/>
    <mergeCell ref="C4:C5"/>
    <mergeCell ref="D4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2026-2030</vt:lpstr>
      <vt:lpstr>2025</vt:lpstr>
      <vt:lpstr>2026</vt:lpstr>
      <vt:lpstr>HTX</vt:lpstr>
      <vt:lpstr>Nong gnhieep</vt:lpstr>
      <vt:lpstr>CT Xa hoi</vt:lpstr>
      <vt:lpstr>'2025'!Print_Titles</vt:lpstr>
      <vt:lpstr>'2026'!Print_Titles</vt:lpstr>
      <vt:lpstr>'2026-2030'!Print_Titles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2025-12-30T08:10:24Z</cp:lastPrinted>
  <dcterms:created xsi:type="dcterms:W3CDTF">2025-09-10T09:50:24Z</dcterms:created>
  <dcterms:modified xsi:type="dcterms:W3CDTF">2026-01-08T03:53:25Z</dcterms:modified>
</cp:coreProperties>
</file>